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17"/>
  </bookViews>
  <sheets>
    <sheet name="bkgstatistics" sheetId="1" r:id="rId1"/>
    <sheet name="fi-coverage" sheetId="2" r:id="rId2"/>
    <sheet name="ebtprogr" sheetId="3" r:id="rId3"/>
    <sheet name="dep-adv" sheetId="4" r:id="rId4"/>
    <sheet name="psa" sheetId="5" r:id="rId5"/>
    <sheet name="WSA" sheetId="6" r:id="rId6"/>
    <sheet name="HL" sheetId="7" r:id="rId7"/>
    <sheet name="EDN" sheetId="8" r:id="rId8"/>
    <sheet name="MSME" sheetId="9" r:id="rId9"/>
    <sheet name="ACP" sheetId="10" r:id="rId10"/>
    <sheet name="minorities" sheetId="11" r:id="rId11"/>
    <sheet name="women" sheetId="12" r:id="rId12"/>
    <sheet name="KCC" sheetId="13" r:id="rId13"/>
    <sheet name="SHG" sheetId="14" r:id="rId14"/>
    <sheet name="DCB-GSS" sheetId="15" r:id="rId15"/>
    <sheet name="NPA" sheetId="16" r:id="rId16"/>
    <sheet name="KPMR" sheetId="17" r:id="rId17"/>
    <sheet name="RRACT-PENDING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SaiSantoshD</author>
  </authors>
  <commentList>
    <comment ref="B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11.xml><?xml version="1.0" encoding="utf-8"?>
<comments xmlns="http://schemas.openxmlformats.org/spreadsheetml/2006/main">
  <authors>
    <author>SaiSantoshD</author>
  </authors>
  <commentList>
    <comment ref="B75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12.xml><?xml version="1.0" encoding="utf-8"?>
<comments xmlns="http://schemas.openxmlformats.org/spreadsheetml/2006/main">
  <authors>
    <author>SaiSantoshD</author>
  </authors>
  <commentList>
    <comment ref="B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13.xml><?xml version="1.0" encoding="utf-8"?>
<comments xmlns="http://schemas.openxmlformats.org/spreadsheetml/2006/main">
  <authors>
    <author>SaiSantoshD</author>
  </authors>
  <commentList>
    <comment ref="B66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67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4.xml><?xml version="1.0" encoding="utf-8"?>
<comments xmlns="http://schemas.openxmlformats.org/spreadsheetml/2006/main">
  <authors>
    <author>SaiSantoshD</author>
  </authors>
  <commentList>
    <comment ref="B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O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5.xml><?xml version="1.0" encoding="utf-8"?>
<comments xmlns="http://schemas.openxmlformats.org/spreadsheetml/2006/main">
  <authors>
    <author>SaiSantoshD</author>
  </authors>
  <commentList>
    <comment ref="B77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78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6.xml><?xml version="1.0" encoding="utf-8"?>
<comments xmlns="http://schemas.openxmlformats.org/spreadsheetml/2006/main">
  <authors>
    <author>SaiSantoshD</author>
  </authors>
  <commentList>
    <comment ref="B72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L31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FM FIG</t>
        </r>
      </text>
    </comment>
    <comment ref="M47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NO DISBURSEMENT AS CONFIRMED BY HDFC BANK</t>
        </r>
      </text>
    </comment>
    <comment ref="B64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overphone by miss uma
of apexbank 26678324</t>
        </r>
      </text>
    </comment>
  </commentList>
</comments>
</file>

<file path=xl/sharedStrings.xml><?xml version="1.0" encoding="utf-8"?>
<sst xmlns="http://schemas.openxmlformats.org/spreadsheetml/2006/main" count="1914" uniqueCount="483">
  <si>
    <t xml:space="preserve">                                            STATE LEVEL BANKERS COMMITTEE :KARNATAKA</t>
  </si>
  <si>
    <t>BANKING STATISTICS  FOR 116 MEETING (DEC 2010)  Amt  in Crores</t>
  </si>
  <si>
    <t>DATA  EXCLUDING NEW/ADDITIONAL BANKS</t>
  </si>
  <si>
    <t>Particulars</t>
  </si>
  <si>
    <t>DEC-2008</t>
  </si>
  <si>
    <t>DEC-2009</t>
  </si>
  <si>
    <t>DEC-2010</t>
  </si>
  <si>
    <t>Variation[Y-O-Y]</t>
  </si>
  <si>
    <t>Data of New /additional Banks Included  in this quarter</t>
  </si>
  <si>
    <t>Data Excluding New/Additional Banks</t>
  </si>
  <si>
    <t>variation [Y-O-Y] excluding data of New/Additional Banks</t>
  </si>
  <si>
    <t>AMOUNT</t>
  </si>
  <si>
    <t>%age</t>
  </si>
  <si>
    <t>Deposits</t>
  </si>
  <si>
    <t>Advances</t>
  </si>
  <si>
    <t>Credit-Deposit Ratio</t>
  </si>
  <si>
    <t>Total PSA</t>
  </si>
  <si>
    <t>%ge to Total Advances</t>
  </si>
  <si>
    <t>Advances to MSME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</si>
  <si>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</si>
  <si>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</si>
  <si>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</si>
  <si>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</si>
  <si>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</si>
  <si>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</si>
  <si>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</si>
  <si>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</si>
  <si>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PRI SEC ADV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</si>
  <si>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</si>
  <si>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</si>
  <si>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</si>
  <si>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</si>
  <si>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</si>
  <si>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</si>
  <si>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 xml:space="preserve">Note:Data pertaining to additional banks/new generation Banks are included  included for the current quarter </t>
  </si>
  <si>
    <t>SLBC :  KARNATAKA  AGENDA 2A(1)                                   ANNEXURE A</t>
  </si>
  <si>
    <t>FINANCIAL INCLUSION:BANK WISE  AND YEARWISE TARGETS AND PROGRESS  FOR VILLAGES WITH POPULATION MORE THAN 2000 (UNBANKED AREAS)</t>
  </si>
  <si>
    <t xml:space="preserve">Position as at the end of  Month:  FEB 2011  </t>
  </si>
  <si>
    <t>Sl.No.</t>
  </si>
  <si>
    <t>Name of the Bank</t>
  </si>
  <si>
    <t>coverage of Villages</t>
  </si>
  <si>
    <t>Number  of Villages Covered   as of         FEB  11</t>
  </si>
  <si>
    <t>Committed Achievement  for Mar 11</t>
  </si>
  <si>
    <t>2010-11</t>
  </si>
  <si>
    <t>2011-12</t>
  </si>
  <si>
    <t>TOTAL</t>
  </si>
  <si>
    <t>BCs</t>
  </si>
  <si>
    <t>Branches/           Satellite Branches / Mobile Van</t>
  </si>
  <si>
    <t>Allahabad Bank</t>
  </si>
  <si>
    <t>Andhra Bank</t>
  </si>
  <si>
    <t>Bank of Baroda</t>
  </si>
  <si>
    <t>Bank of India</t>
  </si>
  <si>
    <t>Bank of Maharastra</t>
  </si>
  <si>
    <t>Canara Bank</t>
  </si>
  <si>
    <t>Cauvery Kalpatharu Gr. Bank</t>
  </si>
  <si>
    <t>Central Bk.of India</t>
  </si>
  <si>
    <t>ChicKoGrameena Bank</t>
  </si>
  <si>
    <t>Corporation Bank</t>
  </si>
  <si>
    <t>Dena Bank</t>
  </si>
  <si>
    <t>Indian Bank</t>
  </si>
  <si>
    <t>Indian Overseas Bk.</t>
  </si>
  <si>
    <t>ING Vysya Bank Ltd.</t>
  </si>
  <si>
    <t>Karnataka Bk.Ltd</t>
  </si>
  <si>
    <t>Karnataka Vikas Gr. Bank*</t>
  </si>
  <si>
    <t>Krishna Gr. Bank</t>
  </si>
  <si>
    <t>Pragathi Grameena Bank</t>
  </si>
  <si>
    <t>Punjab Natl.Bank</t>
  </si>
  <si>
    <t>Ratnakar Bank</t>
  </si>
  <si>
    <t>S.Bk.of Hyderabad</t>
  </si>
  <si>
    <t>S.Bk.of India</t>
  </si>
  <si>
    <t>S.Bk.of Mysore</t>
  </si>
  <si>
    <t>Syndicate Bank</t>
  </si>
  <si>
    <t xml:space="preserve">U C O Bank </t>
  </si>
  <si>
    <t>Union Bk.of India</t>
  </si>
  <si>
    <t>Vijaya Bank</t>
  </si>
  <si>
    <t>Visveshwaraya Gr. Bank**</t>
  </si>
  <si>
    <t>* Sought reduction of target to 65 in view of CBS migration [KVGB]</t>
  </si>
  <si>
    <t>** will be covered by Vijaya Bank [VGB]</t>
  </si>
  <si>
    <t>SLBC KARNATAKA     AGENDA 2 A                               ANNEXURE B</t>
  </si>
  <si>
    <t xml:space="preserve">STATUS on EBT PROGRESS as on 14.03.2011       </t>
  </si>
  <si>
    <t>SSP</t>
  </si>
  <si>
    <t>S.No.</t>
  </si>
  <si>
    <t>ONE DISTONE BANK</t>
  </si>
  <si>
    <t>Data Received</t>
  </si>
  <si>
    <t>Enrolment Completed</t>
  </si>
  <si>
    <t>Accounts Opened</t>
  </si>
  <si>
    <t>Cards Issued</t>
  </si>
  <si>
    <t>Record  Submitted ( SSP)</t>
  </si>
  <si>
    <t>Record Cleared ( SSP)</t>
  </si>
  <si>
    <t>NREGA</t>
  </si>
  <si>
    <t>ONE DISTRICT ONE BANK MODEL</t>
  </si>
  <si>
    <t>Chamrajnagara</t>
  </si>
  <si>
    <t>SBM</t>
  </si>
  <si>
    <t>Dharwad</t>
  </si>
  <si>
    <t>Axis Bank</t>
  </si>
  <si>
    <t>Mandya</t>
  </si>
  <si>
    <t>Total of 3 Districts ( 1 Dist. &amp; 1 Bank)</t>
  </si>
  <si>
    <t>ONE DISTRICT MANY BANK MODEL</t>
  </si>
  <si>
    <t>GULBARGA</t>
  </si>
  <si>
    <t>Canara</t>
  </si>
  <si>
    <t>Karnataka Bank</t>
  </si>
  <si>
    <t>*</t>
  </si>
  <si>
    <t>Krishna Gramin Bk</t>
  </si>
  <si>
    <t>SBH</t>
  </si>
  <si>
    <t>SBI</t>
  </si>
  <si>
    <t>Total of GULBARGA</t>
  </si>
  <si>
    <t>YADGIR</t>
  </si>
  <si>
    <t>Total of YADGIR</t>
  </si>
  <si>
    <t>CHITRADURGA</t>
  </si>
  <si>
    <t>ING Vysya</t>
  </si>
  <si>
    <t>IOB</t>
  </si>
  <si>
    <t>PGB</t>
  </si>
  <si>
    <t>SyndicateBank</t>
  </si>
  <si>
    <t>Total of CHITRADURGA</t>
  </si>
  <si>
    <t>BELLARY</t>
  </si>
  <si>
    <t>BANK OF INDIA</t>
  </si>
  <si>
    <t>BANK OF MAHARASTRA</t>
  </si>
  <si>
    <t>CANARA BANK</t>
  </si>
  <si>
    <t>CENTRAL BANK OF INDIA</t>
  </si>
  <si>
    <t>CORPORATION BANK</t>
  </si>
  <si>
    <t>ING VYSYA</t>
  </si>
  <si>
    <t>KARNATAKA BANK</t>
  </si>
  <si>
    <t>SYNDICATEBANK</t>
  </si>
  <si>
    <t>VIJAYA BANK</t>
  </si>
  <si>
    <t>TOTAL OF BELLARY</t>
  </si>
  <si>
    <t>GRAND TOTAL</t>
  </si>
  <si>
    <t>AGENDA - 3</t>
  </si>
  <si>
    <t>ANNEXURE - I A</t>
  </si>
  <si>
    <t>ANNEXURE - I B</t>
  </si>
  <si>
    <t xml:space="preserve">    BANKING DATA - NUMBER OF BANK BRANCHES &amp; LEVEL OF DEPOSITS  AS AT DEC  2010 (Rs.in lakhs)</t>
  </si>
  <si>
    <t>BANKING DATA - LEVEL OF BANK ADVANCES &amp; CREDIT DEPOSIT RATIO AS AT DECEMBER   2010        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</si>
  <si>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</si>
  <si>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</si>
  <si>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</si>
  <si>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</si>
  <si>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</si>
  <si>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</si>
  <si>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</si>
  <si>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</si>
  <si>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</si>
  <si>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</si>
  <si>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</si>
  <si>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DEC  2010</t>
  </si>
  <si>
    <t>AS AT DEC 2010</t>
  </si>
  <si>
    <t>(A)</t>
  </si>
  <si>
    <t>Major Banks</t>
  </si>
  <si>
    <t>Rural</t>
  </si>
  <si>
    <t>S.Urban</t>
  </si>
  <si>
    <t>Urban</t>
  </si>
  <si>
    <t>Total</t>
  </si>
  <si>
    <t xml:space="preserve">  Total (A)</t>
  </si>
  <si>
    <t>(B)Oth.Nationalised Bks</t>
  </si>
  <si>
    <t>Oriental Bk.of Com.</t>
  </si>
  <si>
    <t>Punjab &amp; Sind Bank</t>
  </si>
  <si>
    <t>S Bk of Patiala</t>
  </si>
  <si>
    <t>S.Bk.of B &amp; J</t>
  </si>
  <si>
    <t>S.Bk.of Travancor</t>
  </si>
  <si>
    <t>United Bk.of India</t>
  </si>
  <si>
    <t>Total (B)</t>
  </si>
  <si>
    <t>BANKING DATA - LEVEL OF BANK ADVANCES &amp; CREDIT DEPOSIT RATIO AS AT DEC 2010 (AMOUNT IN LAKHS)</t>
  </si>
  <si>
    <t>NUMBER OF BRANCHES</t>
  </si>
  <si>
    <t>AS AT DEC  2010</t>
  </si>
  <si>
    <t>(C)</t>
  </si>
  <si>
    <t>Other Comm.Banks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</si>
  <si>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</si>
  <si>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</si>
  <si>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</si>
  <si>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</si>
  <si>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</si>
  <si>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</si>
  <si>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</si>
  <si>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South Indian Bk.</t>
  </si>
  <si>
    <t>Tamilnadu Merc. Bk.</t>
  </si>
  <si>
    <t>HDFC  Bank</t>
  </si>
  <si>
    <t>ICICI Bank</t>
  </si>
  <si>
    <t>IDBI Bank</t>
  </si>
  <si>
    <t>AXIS Bank</t>
  </si>
  <si>
    <t>Total(C)</t>
  </si>
  <si>
    <t>(D)</t>
  </si>
  <si>
    <t xml:space="preserve">  R R B 's</t>
  </si>
  <si>
    <t>Cauvery Kalpatharu Gr. Bk.</t>
  </si>
  <si>
    <t>Chiko Gr.Bk.</t>
  </si>
  <si>
    <t>Krishna Gr.Bk.</t>
  </si>
  <si>
    <t>Karnataka Vikas Gr Bk</t>
  </si>
  <si>
    <t>Pragathi Gr Bk</t>
  </si>
  <si>
    <t>Visveswaraiah.Gr.Bk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</si>
  <si>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</si>
  <si>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</si>
  <si>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</si>
  <si>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</si>
  <si>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</si>
  <si>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</si>
  <si>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</si>
  <si>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</si>
  <si>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</si>
  <si>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</si>
  <si>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</si>
  <si>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</si>
  <si>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>Grand Total</t>
  </si>
  <si>
    <t xml:space="preserve">NUMBER OF BRANCHES </t>
  </si>
  <si>
    <t>AGENDA -3</t>
  </si>
  <si>
    <t>ANNEXURE - II A</t>
  </si>
  <si>
    <t>BANKING DATA - LEVEL OF PRIORITY SECTOR ADVANCES AS AT DECEMBER   2010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</si>
  <si>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</si>
  <si>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</si>
  <si>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</si>
  <si>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</si>
  <si>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</si>
  <si>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</si>
  <si>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</si>
  <si>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 xml:space="preserve">S Bk of Patiala </t>
  </si>
  <si>
    <t>S.Bk.of B &amp; J *</t>
  </si>
  <si>
    <t>S.Bk.of Travancor *</t>
  </si>
  <si>
    <t>BANKING DATA - LEVEL OF PRIORITY SECTOR ADVANCES AS AT DECEMBER   2010(Amount in lakhs)</t>
  </si>
  <si>
    <t>( C )</t>
  </si>
  <si>
    <t>Lakshmi Vilas Bk.*</t>
  </si>
  <si>
    <t>Ratnakar Bank *</t>
  </si>
  <si>
    <t>Tamilnadu Merc. Bk. *</t>
  </si>
  <si>
    <t xml:space="preserve"> Total  of  Comm Bks+RRBs</t>
  </si>
  <si>
    <t>Karnataka Industrial Co-op. Bank</t>
  </si>
  <si>
    <t xml:space="preserve">ANNEXURE -II B </t>
  </si>
  <si>
    <t>BANKWISE DATA ON OUTSTANDINGS UNDER PSA AS At DEC 2010(Amount in lakhs)</t>
  </si>
  <si>
    <t>Weak Sec.Adv.</t>
  </si>
  <si>
    <t>SF/MF</t>
  </si>
  <si>
    <t>SC/ST</t>
  </si>
  <si>
    <t>D R I</t>
  </si>
  <si>
    <t>ANNEXURE - II B</t>
  </si>
  <si>
    <t>BANKWISE DATA ON OUTSTANDINGS UNDER PSA AS AT  DEC 2010 (Amount in lakhs)</t>
  </si>
  <si>
    <t xml:space="preserve"> Total  COMM BKS+RRBs(A+B+C+D)</t>
  </si>
  <si>
    <t xml:space="preserve">  </t>
  </si>
  <si>
    <t xml:space="preserve"> </t>
  </si>
  <si>
    <t>SLBC KARNATAKA :CONVENOR  SYNDICATE BANK</t>
  </si>
  <si>
    <t>ANNEXURE II C</t>
  </si>
  <si>
    <t>DETAILS HOUSING AND REVERSE MORTGAGE LOANS DEC 2010   ( AMOUNT IN LAKHS)</t>
  </si>
  <si>
    <t>HOUSING LOANS  OUTSTANDING</t>
  </si>
  <si>
    <t>REVERSE MORTGAGE</t>
  </si>
  <si>
    <t>DISBURSEMENT  SINCE 01.04.2010</t>
  </si>
  <si>
    <t>DIRECT</t>
  </si>
  <si>
    <t>INDIRECT</t>
  </si>
  <si>
    <t xml:space="preserve">TOTAL </t>
  </si>
  <si>
    <t>(both direct and indirect)</t>
  </si>
  <si>
    <t>No. of a/cs</t>
  </si>
  <si>
    <t>Amount</t>
  </si>
  <si>
    <t>NO OF ACCOUNTS</t>
  </si>
  <si>
    <t xml:space="preserve"> (B)</t>
  </si>
  <si>
    <t>Oth.Nationalised Bks</t>
  </si>
  <si>
    <t>Statebank of Travancore</t>
  </si>
  <si>
    <t>ING- Vysya Bank ltd</t>
  </si>
  <si>
    <t>Catholic Syrian Bk.</t>
  </si>
  <si>
    <t>Jammu and Kashmir Bank ltd</t>
  </si>
  <si>
    <t>Lakshmi Vilas Bank</t>
  </si>
  <si>
    <t>HDFC BANK</t>
  </si>
  <si>
    <t>ICICI BANK</t>
  </si>
  <si>
    <t>IDBI BANK</t>
  </si>
  <si>
    <t>AXIS BANK</t>
  </si>
  <si>
    <t>Total (C)</t>
  </si>
  <si>
    <t>Krishna Grameena Bank</t>
  </si>
  <si>
    <t>Karnataka Vikas Gr. Bank</t>
  </si>
  <si>
    <t>Vishweshwaraiah Gr. Bank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</si>
  <si>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</si>
  <si>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</si>
  <si>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</si>
  <si>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</si>
  <si>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</si>
  <si>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</si>
  <si>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</si>
  <si>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Regional Office, Bangalore</t>
  </si>
  <si>
    <t xml:space="preserve">  ANNEXURE II D</t>
  </si>
  <si>
    <t>AGENDA 3</t>
  </si>
  <si>
    <t>Progress Report under  EDUCATION LOAN Scheme for the quarter DEC  2010</t>
  </si>
  <si>
    <t>[Amount in Rs. Lac]</t>
  </si>
  <si>
    <t>Sl. No.</t>
  </si>
  <si>
    <t>No. of A/cs</t>
  </si>
  <si>
    <t>No. of loan applications received during the quarter</t>
  </si>
  <si>
    <t>No. of loan applications considered during the quarter</t>
  </si>
  <si>
    <t>No. of loans sanctioned  during the quarter</t>
  </si>
  <si>
    <t xml:space="preserve">No. of loan application pending at the end of the quarter 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</si>
  <si>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</si>
  <si>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</si>
  <si>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</si>
  <si>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</si>
  <si>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</si>
  <si>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</si>
  <si>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</si>
  <si>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</si>
  <si>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</si>
  <si>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</si>
  <si>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</si>
  <si>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</si>
  <si>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</si>
  <si>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</si>
  <si>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</si>
  <si>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</si>
  <si>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</si>
  <si>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</si>
  <si>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</si>
  <si>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</si>
  <si>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</si>
  <si>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</si>
  <si>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</si>
  <si>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</si>
  <si>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</si>
  <si>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</si>
  <si>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 DEC 2010</t>
  </si>
  <si>
    <t>FINANCING MICRO, SMALL &amp; MEDIUM ENTERPRISES AS AT DEC    2010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</si>
  <si>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</si>
  <si>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</si>
  <si>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</si>
  <si>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</si>
  <si>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</si>
  <si>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</si>
  <si>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</si>
  <si>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</si>
  <si>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</si>
  <si>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</si>
  <si>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</si>
  <si>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</si>
  <si>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</si>
  <si>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TOTAL[Com.Bks]</t>
  </si>
  <si>
    <t>Cauvery Gr.Bk.</t>
  </si>
  <si>
    <t>Total Of Comm Bks and RRBs</t>
  </si>
  <si>
    <t>CO-OP SECTOR</t>
  </si>
  <si>
    <t>AGENDA - 4</t>
  </si>
  <si>
    <t>ANNEXURE - IV</t>
  </si>
  <si>
    <t>BANKWISE DATA ON DISBURSEMENTS UNDER PRIORITY SECTOR ADVANCES AS AT DECEMBER  2010(Amount in lakhs)</t>
  </si>
  <si>
    <t>Sl..No</t>
  </si>
  <si>
    <t>P  R  I  M  A  R  Y</t>
  </si>
  <si>
    <t>Crop Loan</t>
  </si>
  <si>
    <t>Term Loan</t>
  </si>
  <si>
    <t>TARGET</t>
  </si>
  <si>
    <t>Disbursements (Amount)</t>
  </si>
  <si>
    <t>During the Qtr</t>
  </si>
  <si>
    <t>Cumulative from 1st April</t>
  </si>
  <si>
    <t>Grand Total (A+B+C+D)</t>
  </si>
  <si>
    <t>AGENDA -  6.1</t>
  </si>
  <si>
    <t>ANNEXURE -XI</t>
  </si>
  <si>
    <t>BANKWISE/RELIGION WISE DISBURSEMENTS AND TOTAL OUTSTANDINGS  TO MINORITIES DURING THE QTR. ENDED DEC  2010(Amount in lakhs)</t>
  </si>
  <si>
    <t>CHRISTIANS</t>
  </si>
  <si>
    <t>MUSLIMS</t>
  </si>
  <si>
    <t>SIKHS</t>
  </si>
  <si>
    <t>NEO-BUDDHISTS</t>
  </si>
  <si>
    <t>ZOROSTRIANS</t>
  </si>
  <si>
    <t>Cumulative Disbursements from 1st April</t>
  </si>
  <si>
    <t>Balance Outstanding</t>
  </si>
  <si>
    <t>Amt.</t>
  </si>
  <si>
    <t>S Bk of Patiala *</t>
  </si>
  <si>
    <t>BANKWISE/RELIGION WISE DISBURSEMENTS AND TOTAL OUTSTANDINGS  TO MINORITIES DURING THE QTR. ENDED  DEC 2010 (Amount in lakhs)</t>
  </si>
  <si>
    <t>TOTAL (A+B+C+D+E+F)</t>
  </si>
  <si>
    <t>AGENDA - 6.2 &amp; 6.3</t>
  </si>
  <si>
    <t>ANNEXURE - XII</t>
  </si>
  <si>
    <t>BANKWISE DISBURSEMENTS AND  O/S ADVANCES TO WOMEN, EX-SERVICEMEN &amp; EXPORT AS AT DEC 2010(Amount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</si>
  <si>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</si>
  <si>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</si>
  <si>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</si>
  <si>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</si>
  <si>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DEC 2010 (Amount in lakhs)</t>
  </si>
  <si>
    <t xml:space="preserve">     AGENDA -6.5                                        ANNEXURE - XIII</t>
  </si>
  <si>
    <t>BANKWISE DATA ON KISAN CREDIT CARDS DATA AS AT DEC 2010(Amount in lakhs)</t>
  </si>
  <si>
    <t>During the year from 1st April</t>
  </si>
  <si>
    <t>Outstanding as at the end of the Qtr</t>
  </si>
  <si>
    <t>KCC Holders covered under PAIS</t>
  </si>
  <si>
    <t>Target</t>
  </si>
  <si>
    <t>for</t>
  </si>
  <si>
    <t>Cards</t>
  </si>
  <si>
    <t>2010-2011</t>
  </si>
  <si>
    <t>Issued</t>
  </si>
  <si>
    <t>Sanctd.</t>
  </si>
  <si>
    <t>J &amp; K Bank Ltd. *</t>
  </si>
  <si>
    <t>Ratnakar Bank*</t>
  </si>
  <si>
    <t>Tamilnadu Merc. Bk.*</t>
  </si>
  <si>
    <t xml:space="preserve">ALL BANKS           </t>
  </si>
  <si>
    <t>Progress Report under SHG Bank Linkage for the quarter    DEC  2010</t>
  </si>
  <si>
    <t>Of which exclusively to Women</t>
  </si>
  <si>
    <t>A</t>
  </si>
  <si>
    <t>SHG FORMATION DETAILS - SB ACCOUNTS OF SHGs WITH BANKS</t>
  </si>
  <si>
    <t>No. of SB Accounts of SHGs opened during the qurter</t>
  </si>
  <si>
    <t xml:space="preserve">Cumulative number of SB accounts of SHGs (from 1 April of year to end of qtr) </t>
  </si>
  <si>
    <t>Outstanding Balance in SB accounts of  SHGs as at A2 above  (Rs. Lakh)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</si>
  <si>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</si>
  <si>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</si>
  <si>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</si>
  <si>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</si>
  <si>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</si>
  <si>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</si>
  <si>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</si>
  <si>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</si>
  <si>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</si>
  <si>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</si>
  <si>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</si>
  <si>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</si>
  <si>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</si>
  <si>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</si>
  <si>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</si>
  <si>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</si>
  <si>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</si>
  <si>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</si>
  <si>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</si>
  <si>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</si>
  <si>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</si>
  <si>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</si>
  <si>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</si>
  <si>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</si>
  <si>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 xml:space="preserve">ANNEXURE XIV   </t>
  </si>
  <si>
    <t>AGENDA  11                                     ANNEXURE XVII A</t>
  </si>
  <si>
    <t>AGENDA   11                        ANNEXURE -XVII B</t>
  </si>
  <si>
    <t>AGENDA   11                      ANNEXURE - XVII C</t>
  </si>
  <si>
    <t>AGENDA 11                                  ANNEXURE -XVIII D</t>
  </si>
  <si>
    <t>DCB POSITION OF ADVANCES UNDER GOVERNMENT SPONSORED SCHEMES</t>
  </si>
  <si>
    <t xml:space="preserve">Sl.No </t>
  </si>
  <si>
    <t>DEMAND AS AT  DEC 2010  (Rs.in Lakhs)</t>
  </si>
  <si>
    <t>COLLECTION -as at DEC 2010 (Rs.in Lakhs)</t>
  </si>
  <si>
    <t>OVERDUE - as at DEC   2010( Rs.in Lakhs)</t>
  </si>
  <si>
    <t>OVERDUE % TO DEMAND - as at  DEC  2010</t>
  </si>
  <si>
    <t>SGSY</t>
  </si>
  <si>
    <t>SJSRY</t>
  </si>
  <si>
    <t>PMRY</t>
  </si>
  <si>
    <t>SlNo</t>
  </si>
  <si>
    <t>Name Of the Bank</t>
  </si>
  <si>
    <t>INDIVDUALS</t>
  </si>
  <si>
    <t>GROUPS   (SHG)</t>
  </si>
  <si>
    <t>ME</t>
  </si>
  <si>
    <t>DWCUA</t>
  </si>
  <si>
    <t>MAJOR BANKS</t>
  </si>
  <si>
    <t>Total (A)</t>
  </si>
  <si>
    <t>(B)</t>
  </si>
  <si>
    <t>Nationalised Banks</t>
  </si>
  <si>
    <t>S Bk of Patiala*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</si>
  <si>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</si>
  <si>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</si>
  <si>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</si>
  <si>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</si>
  <si>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</si>
  <si>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</si>
  <si>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Cauvery Kalpathru</t>
  </si>
  <si>
    <t>Chiko Gr.Bk</t>
  </si>
  <si>
    <t>Total Of ALL Banks</t>
  </si>
  <si>
    <t>E</t>
  </si>
  <si>
    <t>Co-Operative Sector</t>
  </si>
  <si>
    <t>D C C Banks</t>
  </si>
  <si>
    <t>Ind.Co.Op.Bank</t>
  </si>
  <si>
    <t>F</t>
  </si>
  <si>
    <t>AGENDA -11                                                                ANNEXURE XVIII</t>
  </si>
  <si>
    <t xml:space="preserve">                                                                                          Amount in lakhs</t>
  </si>
  <si>
    <t>NON-PERFORMING ASSETS - POSITION AS ON DEC   2010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</si>
  <si>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</si>
  <si>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</si>
  <si>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</si>
  <si>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</si>
  <si>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</si>
  <si>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</si>
  <si>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</si>
  <si>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</si>
  <si>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</si>
  <si>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OTHER BANKS</t>
  </si>
  <si>
    <t>Cauvery Kalp. Gr.Bk.</t>
  </si>
  <si>
    <t>Kar.Vikas Gr Bk</t>
  </si>
  <si>
    <t>Grand Total(A+B+C+D)</t>
  </si>
  <si>
    <t>AGENDA -12</t>
  </si>
  <si>
    <t>ANNEXURE - XIX                                                   Amount in lakhs</t>
  </si>
  <si>
    <t>BANKWISE RECOVERY PERFORMANCE AS AT DEC  2010- 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</si>
  <si>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</si>
  <si>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</si>
  <si>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</si>
  <si>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</si>
  <si>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</si>
  <si>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Bank of India*</t>
  </si>
  <si>
    <t>Vysya Bank Ltd.</t>
  </si>
  <si>
    <t>Others</t>
  </si>
  <si>
    <t>TOTAL OF ALLBANKS</t>
  </si>
  <si>
    <t>K.S.Coop.Apex Bk/DCC Banks</t>
  </si>
  <si>
    <t>Bk.of Rajastan</t>
  </si>
  <si>
    <t>Bharat Overseas Bk.</t>
  </si>
  <si>
    <t>Federal Bank</t>
  </si>
  <si>
    <t>Ganesh Bk.of K'wad</t>
  </si>
  <si>
    <t>Nedungadi Bank</t>
  </si>
  <si>
    <t>Sangli Bank</t>
  </si>
  <si>
    <t>United Western Bk.</t>
  </si>
  <si>
    <t>ANNEXURE -XX</t>
  </si>
  <si>
    <t xml:space="preserve">BANKWISE &amp; AGE-WISE  APPLICATIONS PENDING UNDER R R ACT AS AT DEC  10 </t>
  </si>
  <si>
    <t>UPTO 1 YR</t>
  </si>
  <si>
    <t>1 TO 3 YRS.</t>
  </si>
  <si>
    <t>3 YRS &amp; ABOVE</t>
  </si>
  <si>
    <t>K.S.Coop.Apex Bk./DCC BANKS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</si>
</sst>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b/>
      <sz val="12"/>
      <color indexed="59"/>
      <name val="Arial"/>
      <family val="2"/>
    </font>
    <font>
      <b/>
      <sz val="12"/>
      <color indexed="60"/>
      <name val="Arial"/>
      <family val="2"/>
    </font>
    <font>
      <b/>
      <sz val="12"/>
      <color indexed="53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Courie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1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6" fillId="0" borderId="1" xfId="19" applyFont="1" applyFill="1" applyBorder="1" applyAlignment="1">
      <alignment horizontal="left" wrapText="1"/>
      <protection/>
    </xf>
    <xf numFmtId="0" fontId="1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19" applyFont="1" applyFill="1" applyBorder="1" applyAlignment="1">
      <alignment horizontal="left" wrapText="1"/>
      <protection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18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164" fontId="1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164" fontId="17" fillId="3" borderId="1" xfId="0" applyNumberFormat="1" applyFont="1" applyFill="1" applyBorder="1" applyAlignment="1">
      <alignment/>
    </xf>
    <xf numFmtId="0" fontId="18" fillId="0" borderId="1" xfId="0" applyNumberFormat="1" applyFont="1" applyBorder="1" applyAlignment="1" applyProtection="1">
      <alignment horizontal="left"/>
      <protection/>
    </xf>
    <xf numFmtId="0" fontId="19" fillId="0" borderId="2" xfId="0" applyNumberFormat="1" applyFont="1" applyBorder="1" applyAlignment="1" applyProtection="1">
      <alignment horizontal="right"/>
      <protection/>
    </xf>
    <xf numFmtId="0" fontId="18" fillId="0" borderId="1" xfId="0" applyNumberFormat="1" applyFont="1" applyBorder="1" applyAlignment="1" applyProtection="1">
      <alignment horizontal="right"/>
      <protection/>
    </xf>
    <xf numFmtId="0" fontId="18" fillId="0" borderId="1" xfId="0" applyNumberFormat="1" applyFont="1" applyBorder="1" applyAlignment="1" applyProtection="1">
      <alignment/>
      <protection/>
    </xf>
    <xf numFmtId="0" fontId="18" fillId="0" borderId="2" xfId="0" applyNumberFormat="1" applyFont="1" applyBorder="1" applyAlignment="1" applyProtection="1">
      <alignment/>
      <protection/>
    </xf>
    <xf numFmtId="0" fontId="18" fillId="0" borderId="3" xfId="0" applyNumberFormat="1" applyFont="1" applyBorder="1" applyAlignment="1" applyProtection="1">
      <alignment horizontal="left"/>
      <protection/>
    </xf>
    <xf numFmtId="0" fontId="19" fillId="0" borderId="1" xfId="0" applyNumberFormat="1" applyFont="1" applyBorder="1" applyAlignment="1" applyProtection="1">
      <alignment horizontal="right"/>
      <protection/>
    </xf>
    <xf numFmtId="0" fontId="19" fillId="0" borderId="4" xfId="0" applyNumberFormat="1" applyFont="1" applyBorder="1" applyAlignment="1" applyProtection="1">
      <alignment horizontal="right"/>
      <protection/>
    </xf>
    <xf numFmtId="0" fontId="19" fillId="0" borderId="5" xfId="0" applyNumberFormat="1" applyFont="1" applyBorder="1" applyAlignment="1" applyProtection="1">
      <alignment horizontal="right"/>
      <protection/>
    </xf>
    <xf numFmtId="0" fontId="18" fillId="0" borderId="4" xfId="0" applyNumberFormat="1" applyFont="1" applyBorder="1" applyAlignment="1" applyProtection="1">
      <alignment horizontal="center"/>
      <protection/>
    </xf>
    <xf numFmtId="0" fontId="18" fillId="0" borderId="4" xfId="0" applyNumberFormat="1" applyFont="1" applyBorder="1" applyAlignment="1" applyProtection="1">
      <alignment horizontal="right"/>
      <protection/>
    </xf>
    <xf numFmtId="0" fontId="19" fillId="0" borderId="1" xfId="0" applyNumberFormat="1" applyFont="1" applyBorder="1" applyAlignment="1" applyProtection="1">
      <alignment horizontal="center"/>
      <protection/>
    </xf>
    <xf numFmtId="0" fontId="19" fillId="0" borderId="1" xfId="0" applyNumberFormat="1" applyFont="1" applyBorder="1" applyAlignment="1" applyProtection="1">
      <alignment horizontal="left"/>
      <protection/>
    </xf>
    <xf numFmtId="1" fontId="19" fillId="0" borderId="4" xfId="0" applyNumberFormat="1" applyFont="1" applyBorder="1" applyAlignment="1" applyProtection="1">
      <alignment horizontal="right"/>
      <protection/>
    </xf>
    <xf numFmtId="1" fontId="18" fillId="0" borderId="4" xfId="0" applyNumberFormat="1" applyFont="1" applyBorder="1" applyAlignment="1" applyProtection="1">
      <alignment horizontal="right"/>
      <protection/>
    </xf>
    <xf numFmtId="0" fontId="19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Alignment="1" applyProtection="1">
      <alignment horizontal="right"/>
      <protection/>
    </xf>
    <xf numFmtId="2" fontId="19" fillId="0" borderId="1" xfId="0" applyNumberFormat="1" applyFont="1" applyBorder="1" applyAlignment="1" applyProtection="1">
      <alignment horizontal="right"/>
      <protection/>
    </xf>
    <xf numFmtId="1" fontId="19" fillId="0" borderId="1" xfId="0" applyNumberFormat="1" applyFont="1" applyBorder="1" applyAlignment="1" applyProtection="1">
      <alignment horizontal="right"/>
      <protection/>
    </xf>
    <xf numFmtId="2" fontId="20" fillId="0" borderId="1" xfId="0" applyNumberFormat="1" applyFont="1" applyBorder="1" applyAlignment="1" applyProtection="1">
      <alignment horizontal="right"/>
      <protection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 applyProtection="1">
      <alignment/>
      <protection locked="0"/>
    </xf>
    <xf numFmtId="0" fontId="21" fillId="0" borderId="1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Fill="1" applyBorder="1" applyAlignment="1" applyProtection="1">
      <alignment/>
      <protection locked="0"/>
    </xf>
    <xf numFmtId="1" fontId="18" fillId="0" borderId="1" xfId="0" applyNumberFormat="1" applyFont="1" applyBorder="1" applyAlignment="1" applyProtection="1">
      <alignment horizontal="right"/>
      <protection/>
    </xf>
    <xf numFmtId="0" fontId="18" fillId="0" borderId="1" xfId="0" applyNumberFormat="1" applyFont="1" applyFill="1" applyBorder="1" applyAlignment="1" applyProtection="1">
      <alignment horizontal="left"/>
      <protection/>
    </xf>
    <xf numFmtId="0" fontId="19" fillId="0" borderId="6" xfId="0" applyNumberFormat="1" applyFont="1" applyBorder="1" applyAlignment="1" applyProtection="1">
      <alignment horizontal="center"/>
      <protection/>
    </xf>
    <xf numFmtId="0" fontId="19" fillId="0" borderId="6" xfId="0" applyNumberFormat="1" applyFont="1" applyBorder="1" applyAlignment="1" applyProtection="1">
      <alignment horizontal="left"/>
      <protection/>
    </xf>
    <xf numFmtId="1" fontId="19" fillId="0" borderId="6" xfId="0" applyNumberFormat="1" applyFont="1" applyBorder="1" applyAlignment="1" applyProtection="1">
      <alignment horizontal="right"/>
      <protection/>
    </xf>
    <xf numFmtId="2" fontId="19" fillId="0" borderId="6" xfId="0" applyNumberFormat="1" applyFont="1" applyBorder="1" applyAlignment="1" applyProtection="1">
      <alignment horizontal="right"/>
      <protection/>
    </xf>
    <xf numFmtId="0" fontId="19" fillId="0" borderId="1" xfId="0" applyNumberFormat="1" applyFont="1" applyFill="1" applyBorder="1" applyAlignment="1" applyProtection="1">
      <alignment horizontal="left"/>
      <protection/>
    </xf>
    <xf numFmtId="2" fontId="19" fillId="0" borderId="0" xfId="0" applyNumberFormat="1" applyFont="1" applyBorder="1" applyAlignment="1" applyProtection="1">
      <alignment horizontal="right"/>
      <protection/>
    </xf>
    <xf numFmtId="0" fontId="18" fillId="0" borderId="1" xfId="0" applyNumberFormat="1" applyFont="1" applyFill="1" applyBorder="1" applyAlignment="1" applyProtection="1">
      <alignment horizontal="center"/>
      <protection locked="0"/>
    </xf>
    <xf numFmtId="0" fontId="21" fillId="0" borderId="1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Border="1" applyAlignment="1" applyProtection="1">
      <alignment/>
      <protection/>
    </xf>
    <xf numFmtId="0" fontId="22" fillId="0" borderId="1" xfId="0" applyNumberFormat="1" applyFont="1" applyFill="1" applyBorder="1" applyAlignment="1" applyProtection="1">
      <alignment horizontal="center"/>
      <protection locked="0"/>
    </xf>
    <xf numFmtId="0" fontId="22" fillId="0" borderId="1" xfId="0" applyNumberFormat="1" applyFont="1" applyFill="1" applyBorder="1" applyAlignment="1" applyProtection="1">
      <alignment/>
      <protection locked="0"/>
    </xf>
    <xf numFmtId="0" fontId="23" fillId="0" borderId="1" xfId="0" applyNumberFormat="1" applyFont="1" applyFill="1" applyBorder="1" applyAlignment="1" applyProtection="1" quotePrefix="1">
      <alignment horizontal="center"/>
      <protection locked="0"/>
    </xf>
    <xf numFmtId="0" fontId="23" fillId="0" borderId="1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right"/>
    </xf>
    <xf numFmtId="0" fontId="26" fillId="0" borderId="0" xfId="0" applyNumberFormat="1" applyFont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1" fontId="26" fillId="0" borderId="1" xfId="0" applyNumberFormat="1" applyFont="1" applyBorder="1" applyAlignment="1">
      <alignment/>
    </xf>
    <xf numFmtId="0" fontId="21" fillId="0" borderId="1" xfId="0" applyNumberFormat="1" applyFont="1" applyFill="1" applyBorder="1" applyAlignment="1" applyProtection="1" quotePrefix="1">
      <alignment horizontal="center"/>
      <protection locked="0"/>
    </xf>
    <xf numFmtId="0" fontId="26" fillId="0" borderId="1" xfId="0" applyNumberFormat="1" applyFont="1" applyBorder="1" applyAlignment="1">
      <alignment/>
    </xf>
    <xf numFmtId="1" fontId="26" fillId="0" borderId="1" xfId="0" applyNumberFormat="1" applyFont="1" applyBorder="1" applyAlignment="1">
      <alignment horizontal="right"/>
    </xf>
    <xf numFmtId="0" fontId="27" fillId="0" borderId="0" xfId="0" applyNumberFormat="1" applyFont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27" fillId="0" borderId="1" xfId="0" applyNumberFormat="1" applyFont="1" applyBorder="1" applyAlignment="1" applyProtection="1">
      <alignment horizontal="center"/>
      <protection/>
    </xf>
    <xf numFmtId="0" fontId="27" fillId="0" borderId="6" xfId="0" applyNumberFormat="1" applyFont="1" applyBorder="1" applyAlignment="1" applyProtection="1">
      <alignment horizontal="center" vertical="center"/>
      <protection/>
    </xf>
    <xf numFmtId="0" fontId="27" fillId="0" borderId="4" xfId="0" applyNumberFormat="1" applyFont="1" applyBorder="1" applyAlignment="1" applyProtection="1">
      <alignment horizontal="center" vertical="center"/>
      <protection/>
    </xf>
    <xf numFmtId="0" fontId="27" fillId="0" borderId="1" xfId="0" applyNumberFormat="1" applyFont="1" applyBorder="1" applyAlignment="1" applyProtection="1">
      <alignment horizontal="right"/>
      <protection/>
    </xf>
    <xf numFmtId="0" fontId="27" fillId="0" borderId="1" xfId="0" applyFont="1" applyBorder="1" applyAlignment="1" applyProtection="1">
      <alignment horizontal="right"/>
      <protection/>
    </xf>
    <xf numFmtId="0" fontId="27" fillId="0" borderId="2" xfId="0" applyNumberFormat="1" applyFont="1" applyBorder="1" applyAlignment="1" applyProtection="1">
      <alignment/>
      <protection/>
    </xf>
    <xf numFmtId="0" fontId="27" fillId="0" borderId="1" xfId="0" applyNumberFormat="1" applyFont="1" applyBorder="1" applyAlignment="1" applyProtection="1">
      <alignment/>
      <protection/>
    </xf>
    <xf numFmtId="1" fontId="27" fillId="0" borderId="1" xfId="0" applyNumberFormat="1" applyFont="1" applyBorder="1" applyAlignment="1" applyProtection="1">
      <alignment/>
      <protection/>
    </xf>
    <xf numFmtId="0" fontId="27" fillId="0" borderId="7" xfId="0" applyNumberFormat="1" applyFont="1" applyBorder="1" applyAlignment="1" applyProtection="1">
      <alignment horizontal="center"/>
      <protection/>
    </xf>
    <xf numFmtId="1" fontId="28" fillId="0" borderId="1" xfId="0" applyNumberFormat="1" applyFont="1" applyBorder="1" applyAlignment="1" applyProtection="1">
      <alignment/>
      <protection/>
    </xf>
    <xf numFmtId="0" fontId="27" fillId="0" borderId="3" xfId="0" applyNumberFormat="1" applyFont="1" applyBorder="1" applyAlignment="1" applyProtection="1">
      <alignment horizontal="left"/>
      <protection/>
    </xf>
    <xf numFmtId="0" fontId="27" fillId="0" borderId="8" xfId="0" applyNumberFormat="1" applyFont="1" applyBorder="1" applyAlignment="1" applyProtection="1">
      <alignment horizontal="left"/>
      <protection/>
    </xf>
    <xf numFmtId="0" fontId="27" fillId="0" borderId="1" xfId="0" applyNumberFormat="1" applyFont="1" applyFill="1" applyBorder="1" applyAlignment="1" applyProtection="1">
      <alignment horizontal="center"/>
      <protection locked="0"/>
    </xf>
    <xf numFmtId="0" fontId="27" fillId="0" borderId="1" xfId="0" applyNumberFormat="1" applyFont="1" applyFill="1" applyBorder="1" applyAlignment="1" applyProtection="1">
      <alignment/>
      <protection locked="0"/>
    </xf>
    <xf numFmtId="0" fontId="29" fillId="0" borderId="1" xfId="0" applyNumberFormat="1" applyFont="1" applyFill="1" applyBorder="1" applyAlignment="1" applyProtection="1">
      <alignment/>
      <protection locked="0"/>
    </xf>
    <xf numFmtId="0" fontId="27" fillId="0" borderId="1" xfId="0" applyNumberFormat="1" applyFont="1" applyBorder="1" applyAlignment="1" applyProtection="1">
      <alignment horizontal="center" vertical="center"/>
      <protection/>
    </xf>
    <xf numFmtId="1" fontId="27" fillId="0" borderId="1" xfId="0" applyNumberFormat="1" applyFont="1" applyBorder="1" applyAlignment="1" applyProtection="1">
      <alignment horizontal="right"/>
      <protection/>
    </xf>
    <xf numFmtId="0" fontId="29" fillId="0" borderId="1" xfId="0" applyNumberFormat="1" applyFont="1" applyFill="1" applyBorder="1" applyAlignment="1" applyProtection="1">
      <alignment horizontal="center"/>
      <protection locked="0"/>
    </xf>
    <xf numFmtId="0" fontId="27" fillId="0" borderId="1" xfId="0" applyNumberFormat="1" applyFont="1" applyFill="1" applyBorder="1" applyAlignment="1" applyProtection="1">
      <alignment horizontal="left"/>
      <protection/>
    </xf>
    <xf numFmtId="0" fontId="29" fillId="0" borderId="1" xfId="0" applyNumberFormat="1" applyFont="1" applyFill="1" applyBorder="1" applyAlignment="1" applyProtection="1" quotePrefix="1">
      <alignment horizontal="center"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2" fillId="3" borderId="1" xfId="0" applyNumberFormat="1" applyFont="1" applyFill="1" applyBorder="1" applyAlignment="1" applyProtection="1">
      <alignment horizontal="center"/>
      <protection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 locked="0"/>
    </xf>
    <xf numFmtId="0" fontId="13" fillId="0" borderId="1" xfId="0" applyNumberFormat="1" applyFont="1" applyFill="1" applyBorder="1" applyAlignment="1" applyProtection="1">
      <alignment/>
      <protection locked="0"/>
    </xf>
    <xf numFmtId="0" fontId="31" fillId="0" borderId="1" xfId="0" applyNumberFormat="1" applyFont="1" applyBorder="1" applyAlignment="1">
      <alignment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3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1" fontId="13" fillId="0" borderId="1" xfId="0" applyNumberFormat="1" applyFont="1" applyFill="1" applyBorder="1" applyAlignment="1" applyProtection="1">
      <alignment/>
      <protection locked="0"/>
    </xf>
    <xf numFmtId="0" fontId="4" fillId="3" borderId="1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/>
      <protection locked="0"/>
    </xf>
    <xf numFmtId="0" fontId="13" fillId="3" borderId="1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Border="1" applyAlignment="1">
      <alignment/>
    </xf>
    <xf numFmtId="0" fontId="33" fillId="0" borderId="1" xfId="0" applyNumberFormat="1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 locked="0"/>
    </xf>
    <xf numFmtId="0" fontId="32" fillId="3" borderId="1" xfId="0" applyNumberFormat="1" applyFont="1" applyFill="1" applyBorder="1" applyAlignment="1" applyProtection="1">
      <alignment/>
      <protection locked="0"/>
    </xf>
    <xf numFmtId="0" fontId="3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13" fillId="3" borderId="1" xfId="0" applyNumberFormat="1" applyFont="1" applyFill="1" applyBorder="1" applyAlignment="1" applyProtection="1">
      <alignment horizontal="center"/>
      <protection/>
    </xf>
    <xf numFmtId="0" fontId="13" fillId="3" borderId="1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horizontal="fill"/>
      <protection locked="0"/>
    </xf>
    <xf numFmtId="0" fontId="2" fillId="3" borderId="1" xfId="0" applyNumberFormat="1" applyFont="1" applyFill="1" applyBorder="1" applyAlignment="1" applyProtection="1" quotePrefix="1">
      <alignment horizontal="center"/>
      <protection/>
    </xf>
    <xf numFmtId="0" fontId="2" fillId="3" borderId="1" xfId="0" applyNumberFormat="1" applyFont="1" applyFill="1" applyBorder="1" applyAlignment="1" applyProtection="1">
      <alignment vertical="top" shrinkToFit="1"/>
      <protection locked="0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26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1" fontId="19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/>
    </xf>
    <xf numFmtId="0" fontId="36" fillId="0" borderId="1" xfId="0" applyFont="1" applyBorder="1" applyAlignment="1">
      <alignment horizontal="center" vertical="top" wrapText="1"/>
    </xf>
    <xf numFmtId="0" fontId="19" fillId="0" borderId="6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" fontId="26" fillId="0" borderId="1" xfId="0" applyNumberFormat="1" applyFont="1" applyBorder="1" applyAlignment="1" applyProtection="1">
      <alignment horizontal="center"/>
      <protection/>
    </xf>
    <xf numFmtId="0" fontId="26" fillId="0" borderId="1" xfId="0" applyNumberFormat="1" applyFont="1" applyBorder="1" applyAlignment="1" applyProtection="1">
      <alignment horizontal="center"/>
      <protection/>
    </xf>
    <xf numFmtId="0" fontId="37" fillId="0" borderId="1" xfId="0" applyNumberFormat="1" applyFont="1" applyBorder="1" applyAlignment="1">
      <alignment/>
    </xf>
    <xf numFmtId="0" fontId="36" fillId="3" borderId="1" xfId="0" applyNumberFormat="1" applyFont="1" applyFill="1" applyBorder="1" applyAlignment="1" applyProtection="1">
      <alignment/>
      <protection locked="0"/>
    </xf>
    <xf numFmtId="2" fontId="26" fillId="0" borderId="1" xfId="0" applyNumberFormat="1" applyFont="1" applyBorder="1" applyAlignment="1" applyProtection="1">
      <alignment horizontal="center"/>
      <protection/>
    </xf>
    <xf numFmtId="0" fontId="26" fillId="0" borderId="1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 horizontal="right"/>
      <protection/>
    </xf>
    <xf numFmtId="0" fontId="36" fillId="0" borderId="1" xfId="0" applyNumberFormat="1" applyFont="1" applyBorder="1" applyAlignment="1" applyProtection="1">
      <alignment horizontal="center"/>
      <protection/>
    </xf>
    <xf numFmtId="0" fontId="36" fillId="0" borderId="1" xfId="0" applyNumberFormat="1" applyFont="1" applyBorder="1" applyAlignment="1" applyProtection="1">
      <alignment/>
      <protection/>
    </xf>
    <xf numFmtId="1" fontId="37" fillId="0" borderId="1" xfId="0" applyNumberFormat="1" applyFont="1" applyBorder="1" applyAlignment="1" applyProtection="1">
      <alignment horizontal="right"/>
      <protection/>
    </xf>
    <xf numFmtId="0" fontId="18" fillId="0" borderId="1" xfId="0" applyNumberFormat="1" applyFont="1" applyFill="1" applyBorder="1" applyAlignment="1" applyProtection="1">
      <alignment horizontal="center"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2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0" fontId="19" fillId="0" borderId="1" xfId="0" applyNumberFormat="1" applyFont="1" applyFill="1" applyBorder="1" applyAlignment="1" applyProtection="1">
      <alignment/>
      <protection/>
    </xf>
    <xf numFmtId="0" fontId="38" fillId="0" borderId="1" xfId="0" applyNumberFormat="1" applyFont="1" applyFill="1" applyBorder="1" applyAlignment="1" applyProtection="1">
      <alignment horizontal="center"/>
      <protection/>
    </xf>
    <xf numFmtId="0" fontId="36" fillId="0" borderId="1" xfId="0" applyNumberFormat="1" applyFont="1" applyFill="1" applyBorder="1" applyAlignment="1" applyProtection="1">
      <alignment horizontal="center"/>
      <protection/>
    </xf>
    <xf numFmtId="0" fontId="26" fillId="0" borderId="1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right"/>
      <protection/>
    </xf>
    <xf numFmtId="0" fontId="36" fillId="0" borderId="1" xfId="0" applyNumberFormat="1" applyFont="1" applyFill="1" applyBorder="1" applyAlignment="1" applyProtection="1">
      <alignment/>
      <protection/>
    </xf>
    <xf numFmtId="0" fontId="23" fillId="0" borderId="1" xfId="0" applyNumberFormat="1" applyFont="1" applyFill="1" applyBorder="1" applyAlignment="1" applyProtection="1" quotePrefix="1">
      <alignment horizontal="center"/>
      <protection/>
    </xf>
    <xf numFmtId="0" fontId="23" fillId="0" borderId="1" xfId="0" applyNumberFormat="1" applyFont="1" applyFill="1" applyBorder="1" applyAlignment="1" applyProtection="1">
      <alignment/>
      <protection/>
    </xf>
    <xf numFmtId="1" fontId="37" fillId="0" borderId="1" xfId="0" applyNumberFormat="1" applyFont="1" applyBorder="1" applyAlignment="1">
      <alignment/>
    </xf>
    <xf numFmtId="0" fontId="26" fillId="0" borderId="1" xfId="0" applyNumberFormat="1" applyFont="1" applyBorder="1" applyAlignment="1" applyProtection="1">
      <alignment horizontal="center" wrapText="1"/>
      <protection/>
    </xf>
    <xf numFmtId="0" fontId="18" fillId="0" borderId="4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19" fillId="0" borderId="1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2" fillId="0" borderId="2" xfId="0" applyNumberFormat="1" applyFont="1" applyBorder="1" applyAlignment="1" applyProtection="1">
      <alignment/>
      <protection/>
    </xf>
    <xf numFmtId="0" fontId="3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1" fontId="18" fillId="0" borderId="3" xfId="0" applyNumberFormat="1" applyFont="1" applyBorder="1" applyAlignment="1" applyProtection="1">
      <alignment horizontal="right"/>
      <protection/>
    </xf>
    <xf numFmtId="2" fontId="18" fillId="0" borderId="1" xfId="0" applyNumberFormat="1" applyFont="1" applyBorder="1" applyAlignment="1" applyProtection="1">
      <alignment horizontal="right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9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2" fontId="0" fillId="0" borderId="1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1" fontId="39" fillId="0" borderId="1" xfId="0" applyNumberFormat="1" applyFont="1" applyBorder="1" applyAlignment="1" applyProtection="1">
      <alignment horizontal="center"/>
      <protection/>
    </xf>
    <xf numFmtId="0" fontId="39" fillId="0" borderId="1" xfId="0" applyNumberFormat="1" applyFont="1" applyBorder="1" applyAlignment="1" applyProtection="1">
      <alignment horizontal="center"/>
      <protection/>
    </xf>
    <xf numFmtId="0" fontId="39" fillId="0" borderId="2" xfId="0" applyNumberFormat="1" applyFont="1" applyBorder="1" applyAlignment="1" applyProtection="1">
      <alignment/>
      <protection/>
    </xf>
    <xf numFmtId="1" fontId="39" fillId="0" borderId="1" xfId="0" applyNumberFormat="1" applyFont="1" applyBorder="1" applyAlignment="1" applyProtection="1">
      <alignment horizontal="right"/>
      <protection/>
    </xf>
    <xf numFmtId="0" fontId="30" fillId="0" borderId="2" xfId="0" applyNumberFormat="1" applyFont="1" applyBorder="1" applyAlignment="1" applyProtection="1">
      <alignment/>
      <protection/>
    </xf>
    <xf numFmtId="1" fontId="30" fillId="0" borderId="1" xfId="0" applyNumberFormat="1" applyFont="1" applyBorder="1" applyAlignment="1" applyProtection="1">
      <alignment horizontal="right"/>
      <protection/>
    </xf>
    <xf numFmtId="2" fontId="39" fillId="0" borderId="1" xfId="0" applyNumberFormat="1" applyFont="1" applyBorder="1" applyAlignment="1" applyProtection="1">
      <alignment horizontal="right"/>
      <protection/>
    </xf>
    <xf numFmtId="1" fontId="39" fillId="3" borderId="1" xfId="0" applyNumberFormat="1" applyFont="1" applyFill="1" applyBorder="1" applyAlignment="1">
      <alignment horizontal="right"/>
    </xf>
    <xf numFmtId="2" fontId="39" fillId="0" borderId="1" xfId="0" applyNumberFormat="1" applyFont="1" applyBorder="1" applyAlignment="1">
      <alignment/>
    </xf>
    <xf numFmtId="0" fontId="39" fillId="0" borderId="1" xfId="0" applyFont="1" applyBorder="1" applyAlignment="1">
      <alignment horizontal="right"/>
    </xf>
    <xf numFmtId="1" fontId="30" fillId="3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 applyProtection="1">
      <alignment/>
      <protection/>
    </xf>
    <xf numFmtId="0" fontId="30" fillId="0" borderId="1" xfId="0" applyNumberFormat="1" applyFont="1" applyBorder="1" applyAlignment="1" applyProtection="1">
      <alignment horizontal="center"/>
      <protection/>
    </xf>
    <xf numFmtId="0" fontId="30" fillId="0" borderId="1" xfId="0" applyFont="1" applyBorder="1" applyAlignment="1" applyProtection="1">
      <alignment/>
      <protection/>
    </xf>
    <xf numFmtId="0" fontId="30" fillId="0" borderId="1" xfId="0" applyNumberFormat="1" applyFont="1" applyBorder="1" applyAlignment="1" applyProtection="1">
      <alignment/>
      <protection/>
    </xf>
    <xf numFmtId="2" fontId="30" fillId="0" borderId="3" xfId="0" applyNumberFormat="1" applyFont="1" applyBorder="1" applyAlignment="1" applyProtection="1">
      <alignment/>
      <protection/>
    </xf>
    <xf numFmtId="0" fontId="30" fillId="0" borderId="7" xfId="0" applyNumberFormat="1" applyFont="1" applyBorder="1" applyAlignment="1" applyProtection="1">
      <alignment/>
      <protection/>
    </xf>
    <xf numFmtId="0" fontId="30" fillId="0" borderId="0" xfId="0" applyNumberFormat="1" applyFont="1" applyBorder="1" applyAlignment="1" applyProtection="1">
      <alignment/>
      <protection/>
    </xf>
    <xf numFmtId="0" fontId="30" fillId="0" borderId="10" xfId="0" applyNumberFormat="1" applyFont="1" applyBorder="1" applyAlignment="1" applyProtection="1">
      <alignment horizontal="center"/>
      <protection/>
    </xf>
    <xf numFmtId="0" fontId="30" fillId="0" borderId="3" xfId="0" applyNumberFormat="1" applyFont="1" applyBorder="1" applyAlignment="1" applyProtection="1">
      <alignment horizontal="center"/>
      <protection/>
    </xf>
    <xf numFmtId="0" fontId="30" fillId="0" borderId="6" xfId="0" applyNumberFormat="1" applyFont="1" applyBorder="1" applyAlignment="1" applyProtection="1">
      <alignment/>
      <protection/>
    </xf>
    <xf numFmtId="2" fontId="30" fillId="0" borderId="6" xfId="0" applyNumberFormat="1" applyFont="1" applyBorder="1" applyAlignment="1" applyProtection="1">
      <alignment horizontal="center"/>
      <protection/>
    </xf>
    <xf numFmtId="0" fontId="30" fillId="0" borderId="3" xfId="0" applyFont="1" applyBorder="1" applyAlignment="1" applyProtection="1">
      <alignment horizontal="center"/>
      <protection/>
    </xf>
    <xf numFmtId="2" fontId="30" fillId="0" borderId="1" xfId="0" applyNumberFormat="1" applyFont="1" applyBorder="1" applyAlignment="1" applyProtection="1">
      <alignment horizontal="center"/>
      <protection/>
    </xf>
    <xf numFmtId="0" fontId="30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9" xfId="0" applyNumberFormat="1" applyFont="1" applyBorder="1" applyAlignment="1">
      <alignment horizontal="centerContinuous" vertical="center"/>
    </xf>
    <xf numFmtId="0" fontId="36" fillId="0" borderId="0" xfId="0" applyFont="1" applyAlignment="1">
      <alignment/>
    </xf>
    <xf numFmtId="0" fontId="19" fillId="0" borderId="1" xfId="0" applyNumberFormat="1" applyFont="1" applyBorder="1" applyAlignment="1">
      <alignment/>
    </xf>
    <xf numFmtId="0" fontId="18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NumberFormat="1" applyFont="1" applyBorder="1" applyAlignment="1">
      <alignment vertical="top"/>
    </xf>
    <xf numFmtId="0" fontId="19" fillId="0" borderId="1" xfId="0" applyNumberFormat="1" applyFont="1" applyBorder="1" applyAlignment="1">
      <alignment wrapText="1"/>
    </xf>
    <xf numFmtId="0" fontId="19" fillId="0" borderId="1" xfId="0" applyNumberFormat="1" applyFont="1" applyBorder="1" applyAlignment="1">
      <alignment/>
    </xf>
    <xf numFmtId="0" fontId="19" fillId="0" borderId="2" xfId="0" applyNumberFormat="1" applyFont="1" applyBorder="1" applyAlignment="1">
      <alignment vertical="top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wrapText="1"/>
    </xf>
    <xf numFmtId="0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11" xfId="0" applyNumberFormat="1" applyFont="1" applyFill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 vertical="center" wrapText="1"/>
      <protection/>
    </xf>
    <xf numFmtId="0" fontId="40" fillId="0" borderId="4" xfId="0" applyFont="1" applyBorder="1" applyAlignment="1" applyProtection="1">
      <alignment horizontal="center" vertical="center"/>
      <protection/>
    </xf>
    <xf numFmtId="0" fontId="40" fillId="0" borderId="4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Border="1" applyAlignment="1" applyProtection="1">
      <alignment horizontal="center"/>
      <protection/>
    </xf>
    <xf numFmtId="0" fontId="26" fillId="0" borderId="1" xfId="0" applyFont="1" applyBorder="1" applyAlignment="1" applyProtection="1">
      <alignment horizontal="left"/>
      <protection/>
    </xf>
    <xf numFmtId="0" fontId="36" fillId="0" borderId="1" xfId="0" applyFont="1" applyBorder="1" applyAlignment="1">
      <alignment/>
    </xf>
    <xf numFmtId="0" fontId="36" fillId="0" borderId="1" xfId="0" applyFont="1" applyBorder="1" applyAlignment="1" applyProtection="1">
      <alignment horizontal="center"/>
      <protection/>
    </xf>
    <xf numFmtId="0" fontId="36" fillId="0" borderId="1" xfId="0" applyFont="1" applyBorder="1" applyAlignment="1" applyProtection="1">
      <alignment horizontal="left"/>
      <protection/>
    </xf>
    <xf numFmtId="2" fontId="36" fillId="0" borderId="1" xfId="0" applyNumberFormat="1" applyFont="1" applyBorder="1" applyAlignment="1" applyProtection="1">
      <alignment horizontal="right"/>
      <protection/>
    </xf>
    <xf numFmtId="2" fontId="3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 applyProtection="1">
      <alignment horizontal="right"/>
      <protection/>
    </xf>
    <xf numFmtId="2" fontId="26" fillId="0" borderId="1" xfId="0" applyNumberFormat="1" applyFont="1" applyBorder="1" applyAlignment="1">
      <alignment horizontal="right"/>
    </xf>
    <xf numFmtId="0" fontId="18" fillId="0" borderId="1" xfId="0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21" fillId="0" borderId="1" xfId="0" applyFont="1" applyFill="1" applyBorder="1" applyAlignment="1" applyProtection="1">
      <alignment horizontal="left"/>
      <protection/>
    </xf>
    <xf numFmtId="0" fontId="41" fillId="0" borderId="1" xfId="0" applyFont="1" applyFill="1" applyBorder="1" applyAlignment="1" applyProtection="1">
      <alignment horizontal="left"/>
      <protection/>
    </xf>
    <xf numFmtId="0" fontId="21" fillId="0" borderId="1" xfId="0" applyFont="1" applyFill="1" applyBorder="1" applyAlignment="1" applyProtection="1">
      <alignment horizontal="center"/>
      <protection/>
    </xf>
    <xf numFmtId="0" fontId="42" fillId="0" borderId="1" xfId="0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 applyProtection="1">
      <alignment horizontal="left"/>
      <protection/>
    </xf>
    <xf numFmtId="0" fontId="26" fillId="0" borderId="2" xfId="0" applyFont="1" applyBorder="1" applyAlignment="1" applyProtection="1">
      <alignment/>
      <protection/>
    </xf>
    <xf numFmtId="0" fontId="41" fillId="4" borderId="1" xfId="0" applyFont="1" applyFill="1" applyBorder="1" applyAlignment="1" applyProtection="1">
      <alignment horizontal="left"/>
      <protection/>
    </xf>
    <xf numFmtId="0" fontId="18" fillId="4" borderId="1" xfId="0" applyFont="1" applyFill="1" applyBorder="1" applyAlignment="1" applyProtection="1">
      <alignment horizontal="left"/>
      <protection/>
    </xf>
    <xf numFmtId="0" fontId="26" fillId="0" borderId="1" xfId="0" applyNumberFormat="1" applyFont="1" applyFill="1" applyBorder="1" applyAlignment="1" applyProtection="1">
      <alignment horizontal="center"/>
      <protection locked="0"/>
    </xf>
    <xf numFmtId="0" fontId="36" fillId="3" borderId="1" xfId="0" applyFont="1" applyFill="1" applyBorder="1" applyAlignment="1" applyProtection="1">
      <alignment horizontal="center"/>
      <protection/>
    </xf>
    <xf numFmtId="0" fontId="36" fillId="3" borderId="1" xfId="0" applyFont="1" applyFill="1" applyBorder="1" applyAlignment="1" applyProtection="1">
      <alignment horizontal="left"/>
      <protection/>
    </xf>
    <xf numFmtId="0" fontId="26" fillId="0" borderId="1" xfId="0" applyFont="1" applyBorder="1" applyAlignment="1">
      <alignment/>
    </xf>
    <xf numFmtId="1" fontId="36" fillId="0" borderId="1" xfId="0" applyNumberFormat="1" applyFont="1" applyBorder="1" applyAlignment="1">
      <alignment/>
    </xf>
    <xf numFmtId="1" fontId="26" fillId="0" borderId="1" xfId="0" applyNumberFormat="1" applyFont="1" applyBorder="1" applyAlignment="1">
      <alignment/>
    </xf>
    <xf numFmtId="0" fontId="36" fillId="0" borderId="1" xfId="0" applyFont="1" applyBorder="1" applyAlignment="1">
      <alignment horizontal="center"/>
    </xf>
    <xf numFmtId="0" fontId="19" fillId="0" borderId="1" xfId="0" applyFont="1" applyBorder="1" applyAlignment="1" applyProtection="1">
      <alignment horizontal="left"/>
      <protection/>
    </xf>
    <xf numFmtId="0" fontId="44" fillId="0" borderId="1" xfId="0" applyFont="1" applyBorder="1" applyAlignment="1">
      <alignment/>
    </xf>
    <xf numFmtId="2" fontId="36" fillId="0" borderId="1" xfId="0" applyNumberFormat="1" applyFont="1" applyBorder="1" applyAlignment="1">
      <alignment/>
    </xf>
    <xf numFmtId="2" fontId="26" fillId="0" borderId="1" xfId="0" applyNumberFormat="1" applyFont="1" applyBorder="1" applyAlignment="1">
      <alignment/>
    </xf>
    <xf numFmtId="0" fontId="36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6" fillId="0" borderId="1" xfId="0" applyFont="1" applyBorder="1" applyAlignment="1">
      <alignment horizontal="right"/>
    </xf>
    <xf numFmtId="1" fontId="36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8" fillId="0" borderId="0" xfId="0" applyNumberFormat="1" applyFont="1" applyAlignment="1" applyProtection="1">
      <alignment horizontal="center"/>
      <protection/>
    </xf>
    <xf numFmtId="0" fontId="18" fillId="0" borderId="0" xfId="0" applyNumberFormat="1" applyFont="1" applyAlignment="1" applyProtection="1">
      <alignment horizontal="center" wrapText="1"/>
      <protection/>
    </xf>
    <xf numFmtId="0" fontId="18" fillId="0" borderId="9" xfId="0" applyNumberFormat="1" applyFont="1" applyBorder="1" applyAlignment="1" applyProtection="1">
      <alignment horizontal="center" wrapText="1"/>
      <protection/>
    </xf>
    <xf numFmtId="0" fontId="18" fillId="0" borderId="1" xfId="0" applyNumberFormat="1" applyFont="1" applyBorder="1" applyAlignment="1" applyProtection="1">
      <alignment horizontal="left" vertical="center"/>
      <protection/>
    </xf>
    <xf numFmtId="0" fontId="18" fillId="0" borderId="1" xfId="0" applyNumberFormat="1" applyFont="1" applyBorder="1" applyAlignment="1" applyProtection="1">
      <alignment horizontal="center"/>
      <protection/>
    </xf>
    <xf numFmtId="0" fontId="18" fillId="0" borderId="6" xfId="0" applyNumberFormat="1" applyFont="1" applyBorder="1" applyAlignment="1" applyProtection="1">
      <alignment horizontal="center"/>
      <protection/>
    </xf>
    <xf numFmtId="17" fontId="18" fillId="3" borderId="2" xfId="0" applyNumberFormat="1" applyFont="1" applyFill="1" applyBorder="1" applyAlignment="1" applyProtection="1">
      <alignment horizontal="center"/>
      <protection locked="0"/>
    </xf>
    <xf numFmtId="49" fontId="18" fillId="3" borderId="8" xfId="0" applyNumberFormat="1" applyFont="1" applyFill="1" applyBorder="1" applyAlignment="1" applyProtection="1">
      <alignment horizontal="center"/>
      <protection locked="0"/>
    </xf>
    <xf numFmtId="49" fontId="18" fillId="3" borderId="3" xfId="0" applyNumberFormat="1" applyFont="1" applyFill="1" applyBorder="1" applyAlignment="1" applyProtection="1">
      <alignment horizontal="center"/>
      <protection locked="0"/>
    </xf>
    <xf numFmtId="17" fontId="18" fillId="3" borderId="1" xfId="0" applyNumberFormat="1" applyFont="1" applyFill="1" applyBorder="1" applyAlignment="1" applyProtection="1">
      <alignment horizontal="center"/>
      <protection locked="0"/>
    </xf>
    <xf numFmtId="49" fontId="18" fillId="3" borderId="1" xfId="0" applyNumberFormat="1" applyFont="1" applyFill="1" applyBorder="1" applyAlignment="1" applyProtection="1">
      <alignment horizontal="center"/>
      <protection locked="0"/>
    </xf>
    <xf numFmtId="0" fontId="18" fillId="0" borderId="2" xfId="0" applyNumberFormat="1" applyFont="1" applyBorder="1" applyAlignment="1" applyProtection="1">
      <alignment horizontal="left"/>
      <protection/>
    </xf>
    <xf numFmtId="0" fontId="18" fillId="0" borderId="3" xfId="0" applyNumberFormat="1" applyFont="1" applyBorder="1" applyAlignment="1" applyProtection="1">
      <alignment horizontal="left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/>
    </xf>
    <xf numFmtId="0" fontId="27" fillId="0" borderId="0" xfId="0" applyNumberFormat="1" applyFont="1" applyAlignment="1" applyProtection="1">
      <alignment horizontal="center"/>
      <protection/>
    </xf>
    <xf numFmtId="0" fontId="27" fillId="0" borderId="6" xfId="0" applyNumberFormat="1" applyFont="1" applyBorder="1" applyAlignment="1" applyProtection="1">
      <alignment horizontal="center" vertical="center"/>
      <protection/>
    </xf>
    <xf numFmtId="0" fontId="27" fillId="0" borderId="4" xfId="0" applyNumberFormat="1" applyFont="1" applyBorder="1" applyAlignment="1" applyProtection="1">
      <alignment horizontal="center" vertical="center"/>
      <protection/>
    </xf>
    <xf numFmtId="1" fontId="27" fillId="0" borderId="1" xfId="0" applyNumberFormat="1" applyFont="1" applyBorder="1" applyAlignment="1" applyProtection="1">
      <alignment horizontal="center"/>
      <protection/>
    </xf>
    <xf numFmtId="0" fontId="27" fillId="0" borderId="1" xfId="0" applyNumberFormat="1" applyFont="1" applyBorder="1" applyAlignment="1" applyProtection="1">
      <alignment horizontal="center"/>
      <protection/>
    </xf>
    <xf numFmtId="0" fontId="27" fillId="0" borderId="2" xfId="0" applyNumberFormat="1" applyFont="1" applyBorder="1" applyAlignment="1" applyProtection="1">
      <alignment horizontal="left"/>
      <protection/>
    </xf>
    <xf numFmtId="0" fontId="27" fillId="0" borderId="3" xfId="0" applyNumberFormat="1" applyFont="1" applyBorder="1" applyAlignment="1" applyProtection="1">
      <alignment horizontal="left"/>
      <protection/>
    </xf>
    <xf numFmtId="0" fontId="27" fillId="0" borderId="1" xfId="0" applyNumberFormat="1" applyFont="1" applyBorder="1" applyAlignment="1" applyProtection="1">
      <alignment horizontal="center" vertical="center"/>
      <protection/>
    </xf>
    <xf numFmtId="0" fontId="30" fillId="3" borderId="7" xfId="0" applyNumberFormat="1" applyFont="1" applyFill="1" applyBorder="1" applyAlignment="1" applyProtection="1">
      <alignment horizontal="center"/>
      <protection locked="0"/>
    </xf>
    <xf numFmtId="0" fontId="30" fillId="3" borderId="0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1" fontId="26" fillId="0" borderId="2" xfId="0" applyNumberFormat="1" applyFont="1" applyBorder="1" applyAlignment="1" applyProtection="1">
      <alignment horizontal="center"/>
      <protection/>
    </xf>
    <xf numFmtId="1" fontId="26" fillId="0" borderId="8" xfId="0" applyNumberFormat="1" applyFont="1" applyBorder="1" applyAlignment="1" applyProtection="1">
      <alignment horizontal="center"/>
      <protection/>
    </xf>
    <xf numFmtId="1" fontId="26" fillId="0" borderId="3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37" fillId="0" borderId="2" xfId="0" applyNumberFormat="1" applyFont="1" applyBorder="1" applyAlignment="1">
      <alignment horizontal="center"/>
    </xf>
    <xf numFmtId="0" fontId="37" fillId="0" borderId="8" xfId="0" applyNumberFormat="1" applyFont="1" applyBorder="1" applyAlignment="1">
      <alignment horizontal="center"/>
    </xf>
    <xf numFmtId="0" fontId="37" fillId="0" borderId="3" xfId="0" applyNumberFormat="1" applyFont="1" applyBorder="1" applyAlignment="1">
      <alignment horizontal="center"/>
    </xf>
    <xf numFmtId="0" fontId="26" fillId="0" borderId="1" xfId="0" applyNumberFormat="1" applyFont="1" applyFill="1" applyBorder="1" applyAlignment="1" applyProtection="1">
      <alignment horizontal="center" wrapText="1"/>
      <protection locked="0"/>
    </xf>
    <xf numFmtId="0" fontId="26" fillId="3" borderId="1" xfId="0" applyNumberFormat="1" applyFont="1" applyFill="1" applyBorder="1" applyAlignment="1" applyProtection="1">
      <alignment wrapText="1"/>
      <protection locked="0"/>
    </xf>
    <xf numFmtId="1" fontId="26" fillId="0" borderId="1" xfId="0" applyNumberFormat="1" applyFont="1" applyBorder="1" applyAlignment="1" applyProtection="1">
      <alignment horizontal="center" wrapText="1"/>
      <protection/>
    </xf>
    <xf numFmtId="0" fontId="26" fillId="0" borderId="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2" fillId="0" borderId="0" xfId="0" applyNumberFormat="1" applyFont="1" applyAlignment="1" applyProtection="1">
      <alignment horizontal="center"/>
      <protection/>
    </xf>
    <xf numFmtId="0" fontId="2" fillId="0" borderId="1" xfId="0" applyNumberFormat="1" applyFont="1" applyBorder="1" applyAlignment="1" applyProtection="1">
      <alignment horizontal="center"/>
      <protection/>
    </xf>
    <xf numFmtId="0" fontId="18" fillId="0" borderId="1" xfId="0" applyNumberFormat="1" applyFont="1" applyBorder="1" applyAlignment="1" applyProtection="1">
      <alignment horizontal="center" vertical="center" wrapText="1"/>
      <protection/>
    </xf>
    <xf numFmtId="0" fontId="18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26" fillId="0" borderId="1" xfId="0" applyNumberFormat="1" applyFont="1" applyBorder="1" applyAlignment="1" applyProtection="1">
      <alignment horizontal="center" wrapText="1"/>
      <protection/>
    </xf>
    <xf numFmtId="0" fontId="30" fillId="0" borderId="0" xfId="0" applyNumberFormat="1" applyFont="1" applyAlignment="1" applyProtection="1">
      <alignment horizontal="center"/>
      <protection/>
    </xf>
    <xf numFmtId="0" fontId="0" fillId="0" borderId="9" xfId="0" applyNumberFormat="1" applyBorder="1" applyAlignment="1" applyProtection="1">
      <alignment horizontal="right"/>
      <protection/>
    </xf>
    <xf numFmtId="0" fontId="18" fillId="0" borderId="6" xfId="0" applyNumberFormat="1" applyFont="1" applyBorder="1" applyAlignment="1" applyProtection="1">
      <alignment horizontal="center" vertical="center" wrapText="1"/>
      <protection/>
    </xf>
    <xf numFmtId="0" fontId="18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4" xfId="0" applyNumberFormat="1" applyFont="1" applyBorder="1" applyAlignment="1" applyProtection="1">
      <alignment horizontal="center" vertical="center" wrapText="1"/>
      <protection/>
    </xf>
    <xf numFmtId="0" fontId="18" fillId="0" borderId="6" xfId="0" applyNumberFormat="1" applyFont="1" applyBorder="1" applyAlignment="1" applyProtection="1">
      <alignment horizontal="center" vertical="center"/>
      <protection/>
    </xf>
    <xf numFmtId="0" fontId="18" fillId="0" borderId="16" xfId="0" applyNumberFormat="1" applyFont="1" applyBorder="1" applyAlignment="1" applyProtection="1">
      <alignment horizontal="center" vertical="center"/>
      <protection/>
    </xf>
    <xf numFmtId="0" fontId="18" fillId="0" borderId="4" xfId="0" applyNumberFormat="1" applyFont="1" applyBorder="1" applyAlignment="1" applyProtection="1">
      <alignment horizontal="center" vertical="center"/>
      <protection/>
    </xf>
    <xf numFmtId="1" fontId="26" fillId="0" borderId="1" xfId="0" applyNumberFormat="1" applyFont="1" applyBorder="1" applyAlignment="1" applyProtection="1">
      <alignment horizontal="center"/>
      <protection/>
    </xf>
    <xf numFmtId="0" fontId="37" fillId="0" borderId="3" xfId="0" applyNumberFormat="1" applyFont="1" applyBorder="1" applyAlignment="1" applyProtection="1">
      <alignment horizontal="center" wrapText="1"/>
      <protection/>
    </xf>
    <xf numFmtId="0" fontId="37" fillId="0" borderId="1" xfId="0" applyNumberFormat="1" applyFont="1" applyBorder="1" applyAlignment="1" applyProtection="1">
      <alignment horizontal="center" wrapText="1"/>
      <protection/>
    </xf>
    <xf numFmtId="0" fontId="30" fillId="0" borderId="0" xfId="0" applyNumberFormat="1" applyFont="1" applyAlignment="1" applyProtection="1">
      <alignment horizontal="center" vertical="center"/>
      <protection/>
    </xf>
    <xf numFmtId="2" fontId="18" fillId="0" borderId="2" xfId="0" applyNumberFormat="1" applyFont="1" applyBorder="1" applyAlignment="1" applyProtection="1">
      <alignment horizontal="center"/>
      <protection/>
    </xf>
    <xf numFmtId="2" fontId="18" fillId="0" borderId="8" xfId="0" applyNumberFormat="1" applyFont="1" applyBorder="1" applyAlignment="1" applyProtection="1">
      <alignment horizontal="center"/>
      <protection/>
    </xf>
    <xf numFmtId="2" fontId="18" fillId="0" borderId="3" xfId="0" applyNumberFormat="1" applyFont="1" applyBorder="1" applyAlignment="1" applyProtection="1">
      <alignment horizontal="center"/>
      <protection/>
    </xf>
    <xf numFmtId="2" fontId="26" fillId="0" borderId="2" xfId="0" applyNumberFormat="1" applyFont="1" applyBorder="1" applyAlignment="1" applyProtection="1">
      <alignment horizontal="center" wrapText="1"/>
      <protection/>
    </xf>
    <xf numFmtId="2" fontId="26" fillId="0" borderId="3" xfId="0" applyNumberFormat="1" applyFont="1" applyBorder="1" applyAlignment="1" applyProtection="1">
      <alignment horizontal="center" wrapText="1"/>
      <protection/>
    </xf>
    <xf numFmtId="2" fontId="18" fillId="0" borderId="1" xfId="0" applyNumberFormat="1" applyFont="1" applyBorder="1" applyAlignment="1" applyProtection="1">
      <alignment horizontal="center"/>
      <protection/>
    </xf>
    <xf numFmtId="2" fontId="26" fillId="0" borderId="1" xfId="0" applyNumberFormat="1" applyFont="1" applyBorder="1" applyAlignment="1" applyProtection="1">
      <alignment horizontal="center" wrapText="1"/>
      <protection/>
    </xf>
    <xf numFmtId="1" fontId="30" fillId="0" borderId="2" xfId="0" applyNumberFormat="1" applyFont="1" applyBorder="1" applyAlignment="1" applyProtection="1">
      <alignment horizontal="center"/>
      <protection/>
    </xf>
    <xf numFmtId="1" fontId="30" fillId="0" borderId="3" xfId="0" applyNumberFormat="1" applyFont="1" applyBorder="1" applyAlignment="1" applyProtection="1">
      <alignment horizontal="center"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6" xfId="0" applyNumberFormat="1" applyFont="1" applyBorder="1" applyAlignment="1" applyProtection="1">
      <alignment horizontal="center" vertical="center" wrapText="1"/>
      <protection/>
    </xf>
    <xf numFmtId="0" fontId="30" fillId="0" borderId="16" xfId="0" applyNumberFormat="1" applyFont="1" applyBorder="1" applyAlignment="1" applyProtection="1">
      <alignment horizontal="center" vertical="center" wrapText="1"/>
      <protection/>
    </xf>
    <xf numFmtId="0" fontId="30" fillId="0" borderId="4" xfId="0" applyNumberFormat="1" applyFont="1" applyBorder="1" applyAlignment="1" applyProtection="1">
      <alignment horizontal="center" vertical="center" wrapText="1"/>
      <protection/>
    </xf>
    <xf numFmtId="0" fontId="30" fillId="0" borderId="6" xfId="0" applyNumberFormat="1" applyFont="1" applyBorder="1" applyAlignment="1" applyProtection="1">
      <alignment horizontal="center" vertical="center"/>
      <protection/>
    </xf>
    <xf numFmtId="0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4" xfId="0" applyNumberFormat="1" applyFont="1" applyBorder="1" applyAlignment="1" applyProtection="1">
      <alignment horizontal="center" vertical="center"/>
      <protection/>
    </xf>
    <xf numFmtId="2" fontId="30" fillId="0" borderId="2" xfId="0" applyNumberFormat="1" applyFont="1" applyBorder="1" applyAlignment="1" applyProtection="1">
      <alignment horizontal="center" wrapText="1"/>
      <protection/>
    </xf>
    <xf numFmtId="2" fontId="30" fillId="0" borderId="3" xfId="0" applyNumberFormat="1" applyFont="1" applyBorder="1" applyAlignment="1" applyProtection="1">
      <alignment horizontal="center" wrapText="1"/>
      <protection/>
    </xf>
    <xf numFmtId="0" fontId="30" fillId="0" borderId="1" xfId="0" applyNumberFormat="1" applyFont="1" applyBorder="1" applyAlignment="1" applyProtection="1">
      <alignment horizontal="center" vertical="center" wrapText="1"/>
      <protection/>
    </xf>
    <xf numFmtId="0" fontId="30" fillId="0" borderId="6" xfId="0" applyNumberFormat="1" applyFont="1" applyBorder="1" applyAlignment="1" applyProtection="1">
      <alignment horizontal="center" wrapText="1"/>
      <protection/>
    </xf>
    <xf numFmtId="0" fontId="30" fillId="0" borderId="16" xfId="0" applyNumberFormat="1" applyFont="1" applyBorder="1" applyAlignment="1" applyProtection="1">
      <alignment horizontal="center" wrapText="1"/>
      <protection/>
    </xf>
    <xf numFmtId="0" fontId="30" fillId="0" borderId="4" xfId="0" applyNumberFormat="1" applyFont="1" applyBorder="1" applyAlignment="1" applyProtection="1">
      <alignment horizontal="center" wrapText="1"/>
      <protection/>
    </xf>
    <xf numFmtId="0" fontId="30" fillId="0" borderId="2" xfId="0" applyNumberFormat="1" applyFont="1" applyBorder="1" applyAlignment="1" applyProtection="1">
      <alignment horizontal="center"/>
      <protection/>
    </xf>
    <xf numFmtId="0" fontId="30" fillId="0" borderId="3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40" fillId="0" borderId="5" xfId="0" applyFont="1" applyFill="1" applyBorder="1" applyAlignment="1" applyProtection="1">
      <alignment horizontal="center"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0" fontId="40" fillId="0" borderId="6" xfId="0" applyNumberFormat="1" applyFont="1" applyFill="1" applyBorder="1" applyAlignment="1" applyProtection="1">
      <alignment horizontal="center"/>
      <protection locked="0"/>
    </xf>
    <xf numFmtId="0" fontId="40" fillId="0" borderId="4" xfId="0" applyNumberFormat="1" applyFont="1" applyFill="1" applyBorder="1" applyAlignment="1" applyProtection="1">
      <alignment horizontal="center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0" borderId="4" xfId="0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wrapText="1"/>
      <protection locked="0"/>
    </xf>
    <xf numFmtId="0" fontId="40" fillId="0" borderId="11" xfId="0" applyNumberFormat="1" applyFont="1" applyFill="1" applyBorder="1" applyAlignment="1" applyProtection="1">
      <alignment horizontal="center" wrapText="1"/>
      <protection locked="0"/>
    </xf>
    <xf numFmtId="0" fontId="40" fillId="0" borderId="10" xfId="0" applyNumberFormat="1" applyFont="1" applyFill="1" applyBorder="1" applyAlignment="1" applyProtection="1">
      <alignment horizontal="center" wrapText="1"/>
      <protection locked="0"/>
    </xf>
    <xf numFmtId="0" fontId="40" fillId="0" borderId="6" xfId="0" applyFont="1" applyBorder="1" applyAlignment="1" applyProtection="1">
      <alignment horizontal="center" vertical="center" wrapText="1"/>
      <protection/>
    </xf>
    <xf numFmtId="0" fontId="40" fillId="0" borderId="4" xfId="0" applyFont="1" applyBorder="1" applyAlignment="1" applyProtection="1">
      <alignment horizontal="center" vertical="center" wrapText="1"/>
      <protection/>
    </xf>
    <xf numFmtId="0" fontId="40" fillId="0" borderId="6" xfId="0" applyFont="1" applyBorder="1" applyAlignment="1" applyProtection="1">
      <alignment horizontal="center" vertical="center"/>
      <protection/>
    </xf>
    <xf numFmtId="0" fontId="40" fillId="0" borderId="4" xfId="0" applyFont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3" fillId="0" borderId="9" xfId="0" applyFont="1" applyBorder="1" applyAlignment="1">
      <alignment horizontal="center"/>
    </xf>
    <xf numFmtId="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/>
    </xf>
    <xf numFmtId="0" fontId="26" fillId="0" borderId="4" xfId="0" applyFont="1" applyBorder="1" applyAlignment="1" applyProtection="1">
      <alignment horizontal="center" vertical="center" wrapText="1"/>
      <protection/>
    </xf>
    <xf numFmtId="0" fontId="26" fillId="0" borderId="6" xfId="0" applyFont="1" applyBorder="1" applyAlignment="1" applyProtection="1">
      <alignment horizontal="center" vertical="center"/>
      <protection/>
    </xf>
    <xf numFmtId="0" fontId="26" fillId="0" borderId="4" xfId="0" applyFont="1" applyBorder="1" applyAlignment="1" applyProtection="1">
      <alignment horizontal="center" vertical="center"/>
      <protection/>
    </xf>
    <xf numFmtId="0" fontId="4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/>
      <protection/>
    </xf>
    <xf numFmtId="0" fontId="26" fillId="0" borderId="3" xfId="0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45" fillId="0" borderId="9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9">
      <selection activeCell="C33" sqref="C33"/>
    </sheetView>
  </sheetViews>
  <sheetFormatPr defaultColWidth="9.140625" defaultRowHeight="12.75"/>
  <cols>
    <col min="1" max="1" width="17.57421875" style="0" customWidth="1"/>
    <col min="2" max="2" width="15.140625" style="0" customWidth="1"/>
    <col min="3" max="3" width="16.8515625" style="0" customWidth="1"/>
    <col min="4" max="4" width="15.421875" style="0" customWidth="1"/>
    <col min="5" max="5" width="20.140625" style="0" customWidth="1"/>
    <col min="6" max="6" width="11.28125" style="0" customWidth="1"/>
    <col min="7" max="7" width="21.28125" style="0" customWidth="1"/>
    <col min="8" max="8" width="14.7109375" style="0" customWidth="1"/>
    <col min="9" max="9" width="12.140625" style="0" customWidth="1"/>
    <col min="10" max="10" width="14.00390625" style="0" customWidth="1"/>
  </cols>
  <sheetData>
    <row r="1" spans="1:10" ht="18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16.5">
      <c r="A2" s="352" t="s">
        <v>1</v>
      </c>
      <c r="B2" s="352"/>
      <c r="C2" s="352"/>
      <c r="D2" s="352"/>
      <c r="E2" s="352"/>
      <c r="F2" s="352"/>
      <c r="G2" s="353" t="s">
        <v>2</v>
      </c>
      <c r="H2" s="353"/>
      <c r="I2" s="353"/>
      <c r="J2" s="353"/>
    </row>
    <row r="3" spans="1:10" ht="75.75" customHeight="1">
      <c r="A3" s="354" t="s">
        <v>3</v>
      </c>
      <c r="B3" s="355" t="s">
        <v>4</v>
      </c>
      <c r="C3" s="355" t="s">
        <v>5</v>
      </c>
      <c r="D3" s="355" t="s">
        <v>6</v>
      </c>
      <c r="E3" s="356" t="s">
        <v>7</v>
      </c>
      <c r="F3" s="357"/>
      <c r="G3" s="2" t="s">
        <v>8</v>
      </c>
      <c r="H3" s="2" t="s">
        <v>9</v>
      </c>
      <c r="I3" s="358" t="s">
        <v>10</v>
      </c>
      <c r="J3" s="359"/>
    </row>
    <row r="4" spans="1:10" ht="24.75" customHeight="1">
      <c r="A4" s="354"/>
      <c r="B4" s="355"/>
      <c r="C4" s="355"/>
      <c r="D4" s="355"/>
      <c r="E4" s="3" t="s">
        <v>11</v>
      </c>
      <c r="F4" s="4" t="s">
        <v>12</v>
      </c>
      <c r="G4" s="2"/>
      <c r="H4" s="2"/>
      <c r="I4" s="3" t="s">
        <v>11</v>
      </c>
      <c r="J4" s="4" t="s">
        <v>12</v>
      </c>
    </row>
    <row r="5" spans="1:10" ht="24.75" customHeight="1">
      <c r="A5" s="5" t="s">
        <v>13</v>
      </c>
      <c r="B5" s="6">
        <v>189236</v>
      </c>
      <c r="C5" s="6">
        <v>216812</v>
      </c>
      <c r="D5" s="6">
        <v>304413</v>
      </c>
      <c r="E5" s="6">
        <f>D5-C5</f>
        <v>87601</v>
      </c>
      <c r="F5" s="7">
        <f>(E5/C5)*100</f>
        <v>40.40412892275335</v>
      </c>
      <c r="G5" s="8">
        <v>52307</v>
      </c>
      <c r="H5" s="9">
        <f>D5-G5</f>
        <v>252106</v>
      </c>
      <c r="I5" s="9">
        <f>H5-C5</f>
        <v>35294</v>
      </c>
      <c r="J5" s="10">
        <f>(I5/C5)*100</f>
        <v>16.27861926461635</v>
      </c>
    </row>
    <row r="6" spans="1:10" ht="24.75" customHeight="1">
      <c r="A6" s="5" t="s">
        <v>14</v>
      </c>
      <c r="B6" s="6">
        <v>145922</v>
      </c>
      <c r="C6" s="6">
        <v>156565</v>
      </c>
      <c r="D6" s="6">
        <v>237977</v>
      </c>
      <c r="E6" s="6">
        <f>SUM(D6,-C6)</f>
        <v>81412</v>
      </c>
      <c r="F6" s="7">
        <f>E6/C6*100</f>
        <v>51.99885031775939</v>
      </c>
      <c r="G6" s="8">
        <v>47015</v>
      </c>
      <c r="H6" s="9">
        <f>D6-G6</f>
        <v>190962</v>
      </c>
      <c r="I6" s="9">
        <f>H6-C6</f>
        <v>34397</v>
      </c>
      <c r="J6" s="10">
        <f>(I6/C6)*100</f>
        <v>21.96978890556638</v>
      </c>
    </row>
    <row r="7" spans="1:10" ht="24.75" customHeight="1">
      <c r="A7" s="5" t="s">
        <v>15</v>
      </c>
      <c r="B7" s="11">
        <f>B6/B5*100</f>
        <v>77.11112050561204</v>
      </c>
      <c r="C7" s="11">
        <f>C6/C5*100</f>
        <v>72.21233142077007</v>
      </c>
      <c r="D7" s="11">
        <f>D6/D5*100</f>
        <v>78.17570208893838</v>
      </c>
      <c r="E7" s="12"/>
      <c r="F7" s="7">
        <f>D7-C7</f>
        <v>5.963370668168309</v>
      </c>
      <c r="G7" s="13"/>
      <c r="H7" s="12">
        <f>H6/H5*100</f>
        <v>75.74670971734112</v>
      </c>
      <c r="I7" s="8"/>
      <c r="J7" s="10">
        <f>H7-C7</f>
        <v>3.534378296571049</v>
      </c>
    </row>
    <row r="8" spans="1:10" ht="24.75" customHeight="1">
      <c r="A8" s="5" t="s">
        <v>16</v>
      </c>
      <c r="B8" s="6">
        <v>61632</v>
      </c>
      <c r="C8" s="6">
        <v>70355</v>
      </c>
      <c r="D8" s="6">
        <v>103302</v>
      </c>
      <c r="E8" s="6">
        <f>SUM(D8,-C8)</f>
        <v>32947</v>
      </c>
      <c r="F8" s="7">
        <f>E8/C8*100</f>
        <v>46.829649633999004</v>
      </c>
      <c r="G8" s="8">
        <v>13895</v>
      </c>
      <c r="H8" s="9">
        <f>D8-G8</f>
        <v>89407</v>
      </c>
      <c r="I8" s="9">
        <f>H8-C8</f>
        <v>19052</v>
      </c>
      <c r="J8" s="10">
        <f>(I8/C8)*100</f>
        <v>27.079809537346318</v>
      </c>
    </row>
    <row r="9" spans="1:10" ht="24.75" customHeight="1">
      <c r="A9" s="5" t="s">
        <v>17</v>
      </c>
      <c r="B9" s="12">
        <f>B8/B6*100</f>
        <v>42.23626320911172</v>
      </c>
      <c r="C9" s="12">
        <f>C8/C6*100</f>
        <v>44.93660779867786</v>
      </c>
      <c r="D9" s="12">
        <f>D8/D6*100</f>
        <v>43.40839660975641</v>
      </c>
      <c r="E9" s="12"/>
      <c r="F9" s="7">
        <f>D9-C9</f>
        <v>-1.5282111889214534</v>
      </c>
      <c r="G9" s="10"/>
      <c r="H9" s="10">
        <f>H8/H6*100</f>
        <v>46.81926247106754</v>
      </c>
      <c r="I9" s="10"/>
      <c r="J9" s="10">
        <f>H9-C9</f>
        <v>1.8826546723896769</v>
      </c>
    </row>
    <row r="10" spans="1:10" ht="24.75" customHeight="1">
      <c r="A10" s="14" t="s">
        <v>18</v>
      </c>
      <c r="B10" s="6">
        <v>15370</v>
      </c>
      <c r="C10" s="6">
        <v>26832</v>
      </c>
      <c r="D10" s="6">
        <v>37545</v>
      </c>
      <c r="E10" s="6">
        <f>SUM(D10,-C10)</f>
        <v>10713</v>
      </c>
      <c r="F10" s="7">
        <f>E10/C10*100</f>
        <v>39.92620751341682</v>
      </c>
      <c r="G10" s="15">
        <v>3938</v>
      </c>
      <c r="H10" s="16">
        <f>D10-G10</f>
        <v>33607</v>
      </c>
      <c r="I10" s="16">
        <f>H10-C10</f>
        <v>6775</v>
      </c>
      <c r="J10" s="17">
        <f>I10/C10*100</f>
        <v>25.249701848539058</v>
      </c>
    </row>
    <row r="11" spans="1:10" ht="24.75" customHeight="1">
      <c r="A11" s="14" t="s">
        <v>17</v>
      </c>
      <c r="B11" s="12">
        <f>B10/B6*100</f>
        <v>10.533024492537109</v>
      </c>
      <c r="C11" s="12">
        <f>C10/C6*100</f>
        <v>17.137929933254558</v>
      </c>
      <c r="D11" s="12">
        <f>D10/D6*100</f>
        <v>15.776734726465163</v>
      </c>
      <c r="E11" s="12"/>
      <c r="F11" s="7">
        <f>D11-C11</f>
        <v>-1.3611952067893949</v>
      </c>
      <c r="G11" s="17"/>
      <c r="H11" s="17">
        <f>H10/H6*100</f>
        <v>17.598789287921157</v>
      </c>
      <c r="I11" s="15"/>
      <c r="J11" s="17">
        <f>H11-C11</f>
        <v>0.46085935466659933</v>
      </c>
    </row>
    <row r="12" spans="1:10" ht="24.75" customHeight="1">
      <c r="A12" s="5" t="s">
        <v>19</v>
      </c>
      <c r="B12" s="6">
        <v>26633</v>
      </c>
      <c r="C12" s="6">
        <v>31789</v>
      </c>
      <c r="D12" s="6">
        <v>45843</v>
      </c>
      <c r="E12" s="6">
        <f>SUM(D12,-C12)</f>
        <v>14054</v>
      </c>
      <c r="F12" s="7">
        <f>E12/C12*100</f>
        <v>44.21026141117997</v>
      </c>
      <c r="G12" s="8">
        <v>7680</v>
      </c>
      <c r="H12" s="9">
        <f>D12-G12</f>
        <v>38163</v>
      </c>
      <c r="I12" s="9">
        <f>H12-C12</f>
        <v>6374</v>
      </c>
      <c r="J12" s="10">
        <f>I12/C12*100</f>
        <v>20.05096102425367</v>
      </c>
    </row>
    <row r="13" spans="1:10" ht="24.75" customHeight="1">
      <c r="A13" s="5" t="s">
        <v>20</v>
      </c>
      <c r="B13" s="12">
        <f>B12/B6*100</f>
        <v>18.251531640191335</v>
      </c>
      <c r="C13" s="12">
        <f>C12/C6*100</f>
        <v>20.304027081403888</v>
      </c>
      <c r="D13" s="12">
        <f>D12/D6*100</f>
        <v>19.263626316828937</v>
      </c>
      <c r="E13" s="12"/>
      <c r="F13" s="7">
        <f>D13-C13</f>
        <v>-1.040400764574951</v>
      </c>
      <c r="G13" s="10"/>
      <c r="H13" s="10">
        <f>H12/H6*100</f>
        <v>19.98460426681748</v>
      </c>
      <c r="I13" s="8"/>
      <c r="J13" s="10">
        <f>H13-C13</f>
        <v>-0.31942281458640664</v>
      </c>
    </row>
    <row r="14" spans="1:10" ht="24.75" customHeight="1">
      <c r="A14" s="5" t="s">
        <v>21</v>
      </c>
      <c r="B14" s="6">
        <v>14690</v>
      </c>
      <c r="C14" s="6">
        <v>19100</v>
      </c>
      <c r="D14" s="6">
        <v>28151</v>
      </c>
      <c r="E14" s="6">
        <f>D14-C14</f>
        <v>9051</v>
      </c>
      <c r="F14" s="7">
        <f>E14/C14*100</f>
        <v>47.38743455497382</v>
      </c>
      <c r="G14" s="8">
        <v>1139</v>
      </c>
      <c r="H14" s="9">
        <f>D14-G14</f>
        <v>27012</v>
      </c>
      <c r="I14" s="9">
        <f>H14-C14</f>
        <v>7912</v>
      </c>
      <c r="J14" s="10">
        <f>I14/C14*100</f>
        <v>41.424083769633505</v>
      </c>
    </row>
    <row r="15" spans="1:10" ht="24.75" customHeight="1">
      <c r="A15" s="5" t="s">
        <v>22</v>
      </c>
      <c r="B15" s="12">
        <f>B14/B6*100</f>
        <v>10.067022107701375</v>
      </c>
      <c r="C15" s="12">
        <f>C14/C6*100</f>
        <v>12.199405997509022</v>
      </c>
      <c r="D15" s="12">
        <f>D14/D6*100</f>
        <v>11.829294427612751</v>
      </c>
      <c r="E15" s="12"/>
      <c r="F15" s="7">
        <f>D15-C15</f>
        <v>-0.37011156989627025</v>
      </c>
      <c r="G15" s="10"/>
      <c r="H15" s="10">
        <f>H14/H6*100</f>
        <v>14.145222609733873</v>
      </c>
      <c r="I15" s="8"/>
      <c r="J15" s="10">
        <f>H15-C15</f>
        <v>1.945816612224851</v>
      </c>
    </row>
    <row r="16" spans="1:10" ht="24.75" customHeight="1">
      <c r="A16" s="5" t="s">
        <v>23</v>
      </c>
      <c r="B16" s="6">
        <v>5227</v>
      </c>
      <c r="C16" s="6">
        <v>5352</v>
      </c>
      <c r="D16" s="6">
        <v>7706</v>
      </c>
      <c r="E16" s="6">
        <f>D16-C16</f>
        <v>2354</v>
      </c>
      <c r="F16" s="7">
        <f>E16/C16*100</f>
        <v>43.983557548579974</v>
      </c>
      <c r="G16" s="8">
        <v>608</v>
      </c>
      <c r="H16" s="9">
        <f>D16-G16</f>
        <v>7098</v>
      </c>
      <c r="I16" s="9">
        <f>H16-C16</f>
        <v>1746</v>
      </c>
      <c r="J16" s="10">
        <f>I16/C16*100</f>
        <v>32.62331838565022</v>
      </c>
    </row>
    <row r="17" spans="1:10" ht="24.75" customHeight="1">
      <c r="A17" s="5" t="s">
        <v>24</v>
      </c>
      <c r="B17" s="12">
        <f>B16/B6*100</f>
        <v>3.582050684612327</v>
      </c>
      <c r="C17" s="12">
        <f>C16/C6*100</f>
        <v>3.418388528726088</v>
      </c>
      <c r="D17" s="12">
        <f>D16/D6*100</f>
        <v>3.238128054391811</v>
      </c>
      <c r="E17" s="12"/>
      <c r="F17" s="7">
        <f>D17-C17</f>
        <v>-0.18026047433427683</v>
      </c>
      <c r="G17" s="10"/>
      <c r="H17" s="10">
        <f>H16/H6*100</f>
        <v>3.7169698683507715</v>
      </c>
      <c r="I17" s="8"/>
      <c r="J17" s="10">
        <f>H17-C17</f>
        <v>0.2985813396246835</v>
      </c>
    </row>
    <row r="18" spans="1:10" ht="24.75" customHeight="1">
      <c r="A18" s="5" t="s">
        <v>25</v>
      </c>
      <c r="B18" s="6">
        <v>13116</v>
      </c>
      <c r="C18" s="6">
        <v>13949</v>
      </c>
      <c r="D18" s="6">
        <v>20679</v>
      </c>
      <c r="E18" s="6">
        <f>D18-C18</f>
        <v>6730</v>
      </c>
      <c r="F18" s="7">
        <f>E18/C18*100</f>
        <v>48.247186178220666</v>
      </c>
      <c r="G18" s="8">
        <v>3641</v>
      </c>
      <c r="H18" s="9">
        <f>D18-G18</f>
        <v>17038</v>
      </c>
      <c r="I18" s="9">
        <f>H18-C18</f>
        <v>3089</v>
      </c>
      <c r="J18" s="10">
        <f>I18/C18*100</f>
        <v>22.14495662771525</v>
      </c>
    </row>
    <row r="19" spans="1:10" ht="24.75" customHeight="1">
      <c r="A19" s="5" t="s">
        <v>17</v>
      </c>
      <c r="B19" s="12">
        <f>B18/B6*100</f>
        <v>8.988363646331601</v>
      </c>
      <c r="C19" s="12">
        <f>C18/C6*100</f>
        <v>8.909398652316929</v>
      </c>
      <c r="D19" s="12">
        <f>D18/D6*100</f>
        <v>8.689495203317968</v>
      </c>
      <c r="E19" s="12"/>
      <c r="F19" s="7">
        <f>D19-C19</f>
        <v>-0.21990344899896108</v>
      </c>
      <c r="G19" s="10"/>
      <c r="H19" s="10">
        <f>H18/H6*100</f>
        <v>8.922193944344949</v>
      </c>
      <c r="I19" s="8"/>
      <c r="J19" s="10">
        <f>H19-C19</f>
        <v>0.0127952920280201</v>
      </c>
    </row>
    <row r="20" spans="1:10" ht="24.75" customHeight="1">
      <c r="A20" s="5" t="s">
        <v>26</v>
      </c>
      <c r="B20" s="6">
        <v>5985</v>
      </c>
      <c r="C20" s="6">
        <v>7310</v>
      </c>
      <c r="D20" s="6">
        <v>10692</v>
      </c>
      <c r="E20" s="6">
        <f>D20-C20</f>
        <v>3382</v>
      </c>
      <c r="F20" s="7">
        <f>E20/C20*100</f>
        <v>46.26538987688099</v>
      </c>
      <c r="G20" s="8">
        <v>1988</v>
      </c>
      <c r="H20" s="9">
        <f>D20-G20</f>
        <v>8704</v>
      </c>
      <c r="I20" s="9">
        <f>H20-C20</f>
        <v>1394</v>
      </c>
      <c r="J20" s="10">
        <f>I20/C20*100</f>
        <v>19.069767441860467</v>
      </c>
    </row>
    <row r="21" spans="1:10" ht="24.75" customHeight="1">
      <c r="A21" s="5" t="s">
        <v>27</v>
      </c>
      <c r="B21" s="12">
        <f>B20/B8*100</f>
        <v>9.71086448598131</v>
      </c>
      <c r="C21" s="12">
        <f>C20/C8*100</f>
        <v>10.390164167436572</v>
      </c>
      <c r="D21" s="12">
        <f>D20/D8*100</f>
        <v>10.350235232618923</v>
      </c>
      <c r="E21" s="12"/>
      <c r="F21" s="7">
        <f>D21-C21</f>
        <v>-0.03992893481764881</v>
      </c>
      <c r="G21" s="10"/>
      <c r="H21" s="10">
        <f>H20/H8*100</f>
        <v>9.735255628753901</v>
      </c>
      <c r="I21" s="8"/>
      <c r="J21" s="10">
        <f>H21-C21</f>
        <v>-0.6549085386826707</v>
      </c>
    </row>
    <row r="22" spans="1:10" ht="24.75" customHeight="1">
      <c r="A22" s="347" t="s">
        <v>28</v>
      </c>
      <c r="B22" s="348"/>
      <c r="C22" s="348"/>
      <c r="D22" s="348"/>
      <c r="E22" s="348"/>
      <c r="F22" s="348"/>
      <c r="G22" s="348"/>
      <c r="H22" s="348"/>
      <c r="I22" s="348"/>
      <c r="J22" s="349"/>
    </row>
    <row r="23" spans="1:10" ht="24.75" customHeight="1">
      <c r="A23" s="5" t="s">
        <v>29</v>
      </c>
      <c r="B23" s="6">
        <v>2192</v>
      </c>
      <c r="C23" s="6">
        <v>2245</v>
      </c>
      <c r="D23" s="6">
        <v>2757</v>
      </c>
      <c r="E23" s="6">
        <f>D23-C23</f>
        <v>512</v>
      </c>
      <c r="F23" s="7"/>
      <c r="G23" s="8">
        <v>488</v>
      </c>
      <c r="H23" s="9">
        <f>D23-G23</f>
        <v>2269</v>
      </c>
      <c r="I23" s="9">
        <f>H23-C23</f>
        <v>24</v>
      </c>
      <c r="J23" s="10"/>
    </row>
    <row r="24" spans="1:10" ht="24.75" customHeight="1">
      <c r="A24" s="5" t="s">
        <v>30</v>
      </c>
      <c r="B24" s="6">
        <v>1148</v>
      </c>
      <c r="C24" s="6">
        <v>1194</v>
      </c>
      <c r="D24" s="6">
        <v>1454</v>
      </c>
      <c r="E24" s="6">
        <f>D24-C24</f>
        <v>260</v>
      </c>
      <c r="F24" s="7"/>
      <c r="G24" s="8">
        <v>218</v>
      </c>
      <c r="H24" s="9">
        <f>D24-G24</f>
        <v>1236</v>
      </c>
      <c r="I24" s="9">
        <f>H24-C24</f>
        <v>42</v>
      </c>
      <c r="J24" s="10"/>
    </row>
    <row r="25" spans="1:10" ht="24.75" customHeight="1">
      <c r="A25" s="5" t="s">
        <v>31</v>
      </c>
      <c r="B25" s="6">
        <v>1041</v>
      </c>
      <c r="C25" s="6">
        <v>1122</v>
      </c>
      <c r="D25" s="6">
        <v>1537</v>
      </c>
      <c r="E25" s="6">
        <f>D25-C25</f>
        <v>415</v>
      </c>
      <c r="F25" s="7"/>
      <c r="G25" s="8">
        <v>341</v>
      </c>
      <c r="H25" s="9">
        <f>D25-G25</f>
        <v>1196</v>
      </c>
      <c r="I25" s="9">
        <f>H25-C25</f>
        <v>74</v>
      </c>
      <c r="J25" s="10"/>
    </row>
    <row r="26" spans="1:10" ht="24.75" customHeight="1">
      <c r="A26" s="5" t="s">
        <v>32</v>
      </c>
      <c r="B26" s="18">
        <v>1042</v>
      </c>
      <c r="C26" s="6">
        <v>1160</v>
      </c>
      <c r="D26" s="6">
        <v>1351</v>
      </c>
      <c r="E26" s="6">
        <f>D26-C26</f>
        <v>191</v>
      </c>
      <c r="F26" s="7"/>
      <c r="G26" s="8">
        <v>174</v>
      </c>
      <c r="H26" s="9">
        <f>D26-G26</f>
        <v>1177</v>
      </c>
      <c r="I26" s="9">
        <f>H26-C26</f>
        <v>17</v>
      </c>
      <c r="J26" s="10"/>
    </row>
    <row r="27" spans="1:10" ht="24.75" customHeight="1">
      <c r="A27" s="5" t="s">
        <v>33</v>
      </c>
      <c r="B27" s="19">
        <f>SUM(B23:B26)</f>
        <v>5423</v>
      </c>
      <c r="C27" s="19">
        <f>SUM(C23:C26)</f>
        <v>5721</v>
      </c>
      <c r="D27" s="19">
        <f>SUM(D23:D26)</f>
        <v>7099</v>
      </c>
      <c r="E27" s="19">
        <f>SUM(E23:E26)</f>
        <v>1378</v>
      </c>
      <c r="F27" s="7"/>
      <c r="G27" s="8">
        <f>SUM(G23:G26)</f>
        <v>1221</v>
      </c>
      <c r="H27" s="9">
        <f>SUM(H23:H26)</f>
        <v>5878</v>
      </c>
      <c r="I27" s="9">
        <f>SUM(I23:I26)</f>
        <v>157</v>
      </c>
      <c r="J27" s="10"/>
    </row>
    <row r="28" spans="1:10" ht="24.75" customHeight="1">
      <c r="A28" s="350" t="s">
        <v>34</v>
      </c>
      <c r="B28" s="350"/>
      <c r="C28" s="350"/>
      <c r="D28" s="350"/>
      <c r="E28" s="350"/>
      <c r="F28" s="350"/>
      <c r="G28" s="350"/>
      <c r="H28" s="350"/>
      <c r="I28" s="350"/>
      <c r="J28" s="350"/>
    </row>
  </sheetData>
  <mergeCells count="11">
    <mergeCell ref="I3:J3"/>
    <mergeCell ref="A22:J22"/>
    <mergeCell ref="A28:J28"/>
    <mergeCell ref="A1:J1"/>
    <mergeCell ref="A2:F2"/>
    <mergeCell ref="G2:J2"/>
    <mergeCell ref="A3:A4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H61">
      <selection activeCell="F70" sqref="F70"/>
    </sheetView>
  </sheetViews>
  <sheetFormatPr defaultColWidth="9.140625" defaultRowHeight="12.75"/>
  <cols>
    <col min="2" max="2" width="28.421875" style="0" customWidth="1"/>
    <col min="3" max="3" width="18.140625" style="0" customWidth="1"/>
    <col min="5" max="5" width="11.421875" style="0" customWidth="1"/>
    <col min="6" max="6" width="10.8515625" style="0" customWidth="1"/>
    <col min="11" max="11" width="10.57421875" style="0" customWidth="1"/>
    <col min="15" max="15" width="14.140625" style="0" customWidth="1"/>
    <col min="16" max="16" width="10.00390625" style="0" customWidth="1"/>
    <col min="17" max="17" width="13.28125" style="0" customWidth="1"/>
  </cols>
  <sheetData>
    <row r="1" spans="1:17" ht="15.75">
      <c r="A1" s="434" t="s">
        <v>322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1:17" ht="15.75">
      <c r="A2" s="434" t="s">
        <v>323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</row>
    <row r="3" spans="1:17" ht="15.75">
      <c r="A3" s="435" t="s">
        <v>324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spans="1:17" ht="15.75">
      <c r="A4" s="436" t="s">
        <v>325</v>
      </c>
      <c r="B4" s="437" t="s">
        <v>132</v>
      </c>
      <c r="C4" s="371" t="s">
        <v>326</v>
      </c>
      <c r="D4" s="371"/>
      <c r="E4" s="371"/>
      <c r="F4" s="371"/>
      <c r="G4" s="371"/>
      <c r="H4" s="371"/>
      <c r="I4" s="437" t="s">
        <v>204</v>
      </c>
      <c r="J4" s="437"/>
      <c r="K4" s="438"/>
      <c r="L4" s="437" t="s">
        <v>205</v>
      </c>
      <c r="M4" s="437"/>
      <c r="N4" s="437"/>
      <c r="O4" s="437" t="s">
        <v>45</v>
      </c>
      <c r="P4" s="437"/>
      <c r="Q4" s="437"/>
    </row>
    <row r="5" spans="1:17" ht="15.75">
      <c r="A5" s="436"/>
      <c r="B5" s="437"/>
      <c r="C5" s="371" t="s">
        <v>327</v>
      </c>
      <c r="D5" s="371"/>
      <c r="E5" s="371"/>
      <c r="F5" s="371" t="s">
        <v>328</v>
      </c>
      <c r="G5" s="371"/>
      <c r="H5" s="371"/>
      <c r="I5" s="438"/>
      <c r="J5" s="438"/>
      <c r="K5" s="438"/>
      <c r="L5" s="437"/>
      <c r="M5" s="437"/>
      <c r="N5" s="437"/>
      <c r="O5" s="437"/>
      <c r="P5" s="437"/>
      <c r="Q5" s="437"/>
    </row>
    <row r="6" spans="1:17" ht="12.75">
      <c r="A6" s="436"/>
      <c r="B6" s="437"/>
      <c r="C6" s="437" t="s">
        <v>329</v>
      </c>
      <c r="D6" s="439" t="s">
        <v>330</v>
      </c>
      <c r="E6" s="439"/>
      <c r="F6" s="437" t="s">
        <v>329</v>
      </c>
      <c r="G6" s="439" t="s">
        <v>330</v>
      </c>
      <c r="H6" s="439"/>
      <c r="I6" s="437" t="s">
        <v>329</v>
      </c>
      <c r="J6" s="439" t="s">
        <v>330</v>
      </c>
      <c r="K6" s="439"/>
      <c r="L6" s="437" t="s">
        <v>329</v>
      </c>
      <c r="M6" s="439" t="s">
        <v>330</v>
      </c>
      <c r="N6" s="439"/>
      <c r="O6" s="437" t="s">
        <v>329</v>
      </c>
      <c r="P6" s="439" t="s">
        <v>330</v>
      </c>
      <c r="Q6" s="439"/>
    </row>
    <row r="7" spans="1:17" ht="63.75">
      <c r="A7" s="436"/>
      <c r="B7" s="437"/>
      <c r="C7" s="437"/>
      <c r="D7" s="206" t="s">
        <v>331</v>
      </c>
      <c r="E7" s="206" t="s">
        <v>332</v>
      </c>
      <c r="F7" s="437"/>
      <c r="G7" s="206" t="s">
        <v>331</v>
      </c>
      <c r="H7" s="206" t="s">
        <v>332</v>
      </c>
      <c r="I7" s="437"/>
      <c r="J7" s="206" t="s">
        <v>331</v>
      </c>
      <c r="K7" s="206" t="s">
        <v>332</v>
      </c>
      <c r="L7" s="437"/>
      <c r="M7" s="206" t="s">
        <v>331</v>
      </c>
      <c r="N7" s="206" t="s">
        <v>332</v>
      </c>
      <c r="O7" s="437"/>
      <c r="P7" s="206" t="s">
        <v>331</v>
      </c>
      <c r="Q7" s="206" t="s">
        <v>332</v>
      </c>
    </row>
    <row r="8" spans="1:17" ht="15.75">
      <c r="A8" s="58" t="s">
        <v>144</v>
      </c>
      <c r="B8" s="207" t="s">
        <v>145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</row>
    <row r="9" spans="1:17" ht="15.75">
      <c r="A9" s="60">
        <v>1</v>
      </c>
      <c r="B9" s="209" t="s">
        <v>53</v>
      </c>
      <c r="C9" s="210">
        <v>152273</v>
      </c>
      <c r="D9" s="210">
        <v>86710</v>
      </c>
      <c r="E9" s="210">
        <v>233880</v>
      </c>
      <c r="F9" s="210">
        <v>140560</v>
      </c>
      <c r="G9" s="210">
        <v>16194</v>
      </c>
      <c r="H9" s="210">
        <v>42532</v>
      </c>
      <c r="I9" s="210">
        <v>26829</v>
      </c>
      <c r="J9" s="210">
        <v>13178</v>
      </c>
      <c r="K9" s="210">
        <v>48030</v>
      </c>
      <c r="L9" s="210">
        <v>68317</v>
      </c>
      <c r="M9" s="210">
        <v>20181</v>
      </c>
      <c r="N9" s="210">
        <v>51721</v>
      </c>
      <c r="O9" s="210">
        <v>387979</v>
      </c>
      <c r="P9" s="210">
        <v>136263</v>
      </c>
      <c r="Q9" s="210">
        <v>376163</v>
      </c>
    </row>
    <row r="10" spans="1:17" ht="15.75">
      <c r="A10" s="60">
        <v>2</v>
      </c>
      <c r="B10" s="209" t="s">
        <v>57</v>
      </c>
      <c r="C10" s="210">
        <v>74408</v>
      </c>
      <c r="D10" s="210">
        <v>4686</v>
      </c>
      <c r="E10" s="210">
        <v>11279</v>
      </c>
      <c r="F10" s="210">
        <v>68683</v>
      </c>
      <c r="G10" s="210">
        <v>4140</v>
      </c>
      <c r="H10" s="210">
        <v>19530</v>
      </c>
      <c r="I10" s="210">
        <v>24392</v>
      </c>
      <c r="J10" s="210">
        <v>9152</v>
      </c>
      <c r="K10" s="210">
        <v>43140</v>
      </c>
      <c r="L10" s="210">
        <v>53000</v>
      </c>
      <c r="M10" s="210">
        <v>7775</v>
      </c>
      <c r="N10" s="210">
        <v>17477</v>
      </c>
      <c r="O10" s="210">
        <v>220483</v>
      </c>
      <c r="P10" s="210">
        <v>25753</v>
      </c>
      <c r="Q10" s="210">
        <v>91426</v>
      </c>
    </row>
    <row r="11" spans="1:17" ht="15.75">
      <c r="A11" s="60">
        <v>3</v>
      </c>
      <c r="B11" s="209" t="s">
        <v>71</v>
      </c>
      <c r="C11" s="210">
        <v>159627</v>
      </c>
      <c r="D11" s="210">
        <v>7706</v>
      </c>
      <c r="E11" s="210">
        <v>52053</v>
      </c>
      <c r="F11" s="210">
        <v>147348</v>
      </c>
      <c r="G11" s="210">
        <v>26822</v>
      </c>
      <c r="H11" s="210">
        <v>89876</v>
      </c>
      <c r="I11" s="210">
        <v>31996</v>
      </c>
      <c r="J11" s="210">
        <v>34162</v>
      </c>
      <c r="K11" s="210">
        <v>57349</v>
      </c>
      <c r="L11" s="210">
        <v>123478</v>
      </c>
      <c r="M11" s="210">
        <v>15122</v>
      </c>
      <c r="N11" s="210">
        <v>40439</v>
      </c>
      <c r="O11" s="210">
        <v>462449</v>
      </c>
      <c r="P11" s="210">
        <v>83812</v>
      </c>
      <c r="Q11" s="210">
        <v>239717</v>
      </c>
    </row>
    <row r="12" spans="1:17" ht="15.75">
      <c r="A12" s="60">
        <v>4</v>
      </c>
      <c r="B12" s="209" t="s">
        <v>68</v>
      </c>
      <c r="C12" s="210">
        <v>31579</v>
      </c>
      <c r="D12" s="210">
        <v>14500</v>
      </c>
      <c r="E12" s="210">
        <v>23595</v>
      </c>
      <c r="F12" s="210">
        <v>29150</v>
      </c>
      <c r="G12" s="210">
        <v>5554</v>
      </c>
      <c r="H12" s="210">
        <v>10402</v>
      </c>
      <c r="I12" s="210">
        <v>10799</v>
      </c>
      <c r="J12" s="210">
        <v>1687</v>
      </c>
      <c r="K12" s="210">
        <v>4558</v>
      </c>
      <c r="L12" s="210">
        <v>31456</v>
      </c>
      <c r="M12" s="210">
        <v>2802</v>
      </c>
      <c r="N12" s="210">
        <v>7493</v>
      </c>
      <c r="O12" s="210">
        <v>102984</v>
      </c>
      <c r="P12" s="210">
        <v>24543</v>
      </c>
      <c r="Q12" s="210">
        <v>46048</v>
      </c>
    </row>
    <row r="13" spans="1:17" ht="15.75">
      <c r="A13" s="60">
        <v>5</v>
      </c>
      <c r="B13" s="209" t="s">
        <v>69</v>
      </c>
      <c r="C13" s="210">
        <v>89979</v>
      </c>
      <c r="D13" s="210">
        <v>10991</v>
      </c>
      <c r="E13" s="210">
        <v>77346</v>
      </c>
      <c r="F13" s="210">
        <v>83058</v>
      </c>
      <c r="G13" s="210">
        <v>13895</v>
      </c>
      <c r="H13" s="210">
        <v>48388</v>
      </c>
      <c r="I13" s="210">
        <v>27962</v>
      </c>
      <c r="J13" s="210">
        <v>15300</v>
      </c>
      <c r="K13" s="210">
        <v>30926</v>
      </c>
      <c r="L13" s="210">
        <v>114312</v>
      </c>
      <c r="M13" s="210">
        <v>58760</v>
      </c>
      <c r="N13" s="210">
        <v>140056</v>
      </c>
      <c r="O13" s="210">
        <v>315311</v>
      </c>
      <c r="P13" s="210">
        <v>98946</v>
      </c>
      <c r="Q13" s="210">
        <v>296716</v>
      </c>
    </row>
    <row r="14" spans="1:17" ht="15.75">
      <c r="A14" s="60">
        <v>6</v>
      </c>
      <c r="B14" s="209" t="s">
        <v>70</v>
      </c>
      <c r="C14" s="210">
        <v>145784</v>
      </c>
      <c r="D14" s="210">
        <v>19745</v>
      </c>
      <c r="E14" s="210">
        <v>135705</v>
      </c>
      <c r="F14" s="210">
        <v>134570</v>
      </c>
      <c r="G14" s="210">
        <v>13990</v>
      </c>
      <c r="H14" s="210">
        <v>41374</v>
      </c>
      <c r="I14" s="210">
        <v>44039</v>
      </c>
      <c r="J14" s="210">
        <v>123048</v>
      </c>
      <c r="K14" s="210">
        <v>202217</v>
      </c>
      <c r="L14" s="210">
        <v>51000</v>
      </c>
      <c r="M14" s="210">
        <v>74670</v>
      </c>
      <c r="N14" s="210">
        <v>114725</v>
      </c>
      <c r="O14" s="210">
        <v>375393</v>
      </c>
      <c r="P14" s="210">
        <v>231453</v>
      </c>
      <c r="Q14" s="210">
        <v>494021</v>
      </c>
    </row>
    <row r="15" spans="1:17" ht="15.75">
      <c r="A15" s="60">
        <v>7</v>
      </c>
      <c r="B15" s="209" t="s">
        <v>74</v>
      </c>
      <c r="C15" s="210">
        <v>133671</v>
      </c>
      <c r="D15" s="210">
        <v>7314</v>
      </c>
      <c r="E15" s="210">
        <v>48214</v>
      </c>
      <c r="F15" s="210">
        <v>123389</v>
      </c>
      <c r="G15" s="210">
        <v>4621</v>
      </c>
      <c r="H15" s="210">
        <v>24214</v>
      </c>
      <c r="I15" s="210">
        <v>10350</v>
      </c>
      <c r="J15" s="210">
        <v>2012</v>
      </c>
      <c r="K15" s="210">
        <v>26905</v>
      </c>
      <c r="L15" s="210">
        <v>56956</v>
      </c>
      <c r="M15" s="210">
        <v>3854</v>
      </c>
      <c r="N15" s="210">
        <v>15802</v>
      </c>
      <c r="O15" s="210">
        <v>324366</v>
      </c>
      <c r="P15" s="210">
        <v>17801</v>
      </c>
      <c r="Q15" s="210">
        <v>115135</v>
      </c>
    </row>
    <row r="16" spans="1:17" ht="15.75">
      <c r="A16" s="37"/>
      <c r="B16" s="52" t="s">
        <v>150</v>
      </c>
      <c r="C16" s="211">
        <v>787321</v>
      </c>
      <c r="D16" s="211">
        <v>151652</v>
      </c>
      <c r="E16" s="211">
        <v>582072</v>
      </c>
      <c r="F16" s="211">
        <v>726758</v>
      </c>
      <c r="G16" s="211">
        <v>85216</v>
      </c>
      <c r="H16" s="211">
        <v>276316</v>
      </c>
      <c r="I16" s="211">
        <v>176367</v>
      </c>
      <c r="J16" s="211">
        <v>198539</v>
      </c>
      <c r="K16" s="211">
        <v>413125</v>
      </c>
      <c r="L16" s="211">
        <v>498519</v>
      </c>
      <c r="M16" s="211">
        <v>183164</v>
      </c>
      <c r="N16" s="211">
        <v>387713</v>
      </c>
      <c r="O16" s="211">
        <v>2188965</v>
      </c>
      <c r="P16" s="211">
        <v>618571</v>
      </c>
      <c r="Q16" s="211">
        <v>1659226</v>
      </c>
    </row>
    <row r="17" spans="1:17" ht="15.75">
      <c r="A17" s="81" t="s">
        <v>244</v>
      </c>
      <c r="B17" s="72" t="s">
        <v>245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ht="15.75">
      <c r="A18" s="69">
        <v>1</v>
      </c>
      <c r="B18" s="70" t="s">
        <v>48</v>
      </c>
      <c r="C18" s="210">
        <v>1298</v>
      </c>
      <c r="D18" s="210">
        <v>44</v>
      </c>
      <c r="E18" s="210">
        <v>246</v>
      </c>
      <c r="F18" s="210">
        <v>1198</v>
      </c>
      <c r="G18" s="210">
        <v>0</v>
      </c>
      <c r="H18" s="210">
        <v>0</v>
      </c>
      <c r="I18" s="210">
        <v>1000</v>
      </c>
      <c r="J18" s="210">
        <v>0</v>
      </c>
      <c r="K18" s="210">
        <v>0</v>
      </c>
      <c r="L18" s="210">
        <v>1000</v>
      </c>
      <c r="M18" s="210">
        <v>0</v>
      </c>
      <c r="N18" s="210">
        <v>0</v>
      </c>
      <c r="O18" s="210">
        <v>4496</v>
      </c>
      <c r="P18" s="210">
        <v>44</v>
      </c>
      <c r="Q18" s="210">
        <v>246</v>
      </c>
    </row>
    <row r="19" spans="1:17" ht="15.75">
      <c r="A19" s="69">
        <v>2</v>
      </c>
      <c r="B19" s="70" t="s">
        <v>49</v>
      </c>
      <c r="C19" s="210">
        <v>8219</v>
      </c>
      <c r="D19" s="210">
        <v>470</v>
      </c>
      <c r="E19" s="210">
        <v>580</v>
      </c>
      <c r="F19" s="210">
        <v>7587</v>
      </c>
      <c r="G19" s="210">
        <v>1025</v>
      </c>
      <c r="H19" s="210">
        <v>1985</v>
      </c>
      <c r="I19" s="210">
        <v>1950</v>
      </c>
      <c r="J19" s="210">
        <v>870</v>
      </c>
      <c r="K19" s="210">
        <v>1572</v>
      </c>
      <c r="L19" s="210">
        <v>6000</v>
      </c>
      <c r="M19" s="210">
        <v>722</v>
      </c>
      <c r="N19" s="210">
        <v>1842</v>
      </c>
      <c r="O19" s="210">
        <v>23756</v>
      </c>
      <c r="P19" s="210">
        <v>3087</v>
      </c>
      <c r="Q19" s="210">
        <v>5979</v>
      </c>
    </row>
    <row r="20" spans="1:17" ht="15.75">
      <c r="A20" s="69">
        <v>3</v>
      </c>
      <c r="B20" s="70" t="s">
        <v>50</v>
      </c>
      <c r="C20" s="210">
        <v>3893</v>
      </c>
      <c r="D20" s="210">
        <v>460</v>
      </c>
      <c r="E20" s="210">
        <v>980</v>
      </c>
      <c r="F20" s="210">
        <v>3594</v>
      </c>
      <c r="G20" s="210">
        <v>17081</v>
      </c>
      <c r="H20" s="210">
        <v>48273</v>
      </c>
      <c r="I20" s="210">
        <v>2699</v>
      </c>
      <c r="J20" s="210">
        <v>2887</v>
      </c>
      <c r="K20" s="210">
        <v>6591</v>
      </c>
      <c r="L20" s="210">
        <v>7522</v>
      </c>
      <c r="M20" s="210">
        <v>1678</v>
      </c>
      <c r="N20" s="210">
        <v>4680</v>
      </c>
      <c r="O20" s="210">
        <v>17708</v>
      </c>
      <c r="P20" s="210">
        <v>22106</v>
      </c>
      <c r="Q20" s="210">
        <v>60524</v>
      </c>
    </row>
    <row r="21" spans="1:17" ht="15.75">
      <c r="A21" s="69">
        <v>4</v>
      </c>
      <c r="B21" s="71" t="s">
        <v>51</v>
      </c>
      <c r="C21" s="210">
        <v>12113</v>
      </c>
      <c r="D21" s="210">
        <v>2975</v>
      </c>
      <c r="E21" s="210">
        <v>7245</v>
      </c>
      <c r="F21" s="210">
        <v>11181</v>
      </c>
      <c r="G21" s="210">
        <v>2500</v>
      </c>
      <c r="H21" s="210">
        <v>24590</v>
      </c>
      <c r="I21" s="210">
        <v>34262</v>
      </c>
      <c r="J21" s="210">
        <v>11100</v>
      </c>
      <c r="K21" s="210">
        <v>29150</v>
      </c>
      <c r="L21" s="210">
        <v>60120</v>
      </c>
      <c r="M21" s="210">
        <v>3750</v>
      </c>
      <c r="N21" s="210">
        <v>13850</v>
      </c>
      <c r="O21" s="210">
        <v>117676</v>
      </c>
      <c r="P21" s="210">
        <v>20325</v>
      </c>
      <c r="Q21" s="210">
        <v>74835</v>
      </c>
    </row>
    <row r="22" spans="1:17" ht="15.75">
      <c r="A22" s="69">
        <v>5</v>
      </c>
      <c r="B22" s="71" t="s">
        <v>52</v>
      </c>
      <c r="C22" s="210">
        <v>6489</v>
      </c>
      <c r="D22" s="210">
        <v>3407</v>
      </c>
      <c r="E22" s="210">
        <v>4185</v>
      </c>
      <c r="F22" s="210">
        <v>5990</v>
      </c>
      <c r="G22" s="210">
        <v>1182</v>
      </c>
      <c r="H22" s="210">
        <v>1632</v>
      </c>
      <c r="I22" s="210">
        <v>3691</v>
      </c>
      <c r="J22" s="210">
        <v>13169</v>
      </c>
      <c r="K22" s="210">
        <v>15654</v>
      </c>
      <c r="L22" s="210">
        <v>13844</v>
      </c>
      <c r="M22" s="210">
        <v>9295</v>
      </c>
      <c r="N22" s="210">
        <v>10454</v>
      </c>
      <c r="O22" s="210">
        <v>30014</v>
      </c>
      <c r="P22" s="210">
        <v>27053</v>
      </c>
      <c r="Q22" s="210">
        <v>31925</v>
      </c>
    </row>
    <row r="23" spans="1:17" ht="15.75">
      <c r="A23" s="69">
        <v>6</v>
      </c>
      <c r="B23" s="70" t="s">
        <v>55</v>
      </c>
      <c r="C23" s="210">
        <v>13410</v>
      </c>
      <c r="D23" s="210">
        <v>1421</v>
      </c>
      <c r="E23" s="210">
        <v>4326</v>
      </c>
      <c r="F23" s="210">
        <v>12379</v>
      </c>
      <c r="G23" s="210">
        <v>1247</v>
      </c>
      <c r="H23" s="210">
        <v>2552</v>
      </c>
      <c r="I23" s="210">
        <v>710</v>
      </c>
      <c r="J23" s="210">
        <v>4591</v>
      </c>
      <c r="K23" s="210">
        <v>4990</v>
      </c>
      <c r="L23" s="210">
        <v>4100</v>
      </c>
      <c r="M23" s="210">
        <v>2410</v>
      </c>
      <c r="N23" s="210">
        <v>4770</v>
      </c>
      <c r="O23" s="210">
        <v>30599</v>
      </c>
      <c r="P23" s="210">
        <v>9669</v>
      </c>
      <c r="Q23" s="210">
        <v>16638</v>
      </c>
    </row>
    <row r="24" spans="1:17" ht="15.75">
      <c r="A24" s="69">
        <v>7</v>
      </c>
      <c r="B24" s="71" t="s">
        <v>58</v>
      </c>
      <c r="C24" s="210">
        <v>1730</v>
      </c>
      <c r="D24" s="210">
        <v>74</v>
      </c>
      <c r="E24" s="210">
        <v>74</v>
      </c>
      <c r="F24" s="210">
        <v>1597</v>
      </c>
      <c r="G24" s="210">
        <v>26</v>
      </c>
      <c r="H24" s="210">
        <v>26</v>
      </c>
      <c r="I24" s="210">
        <v>500</v>
      </c>
      <c r="J24" s="210">
        <v>62</v>
      </c>
      <c r="K24" s="210">
        <v>62</v>
      </c>
      <c r="L24" s="210">
        <v>1000</v>
      </c>
      <c r="M24" s="210">
        <v>87</v>
      </c>
      <c r="N24" s="210">
        <v>87</v>
      </c>
      <c r="O24" s="210">
        <v>4827</v>
      </c>
      <c r="P24" s="210">
        <v>249</v>
      </c>
      <c r="Q24" s="210">
        <v>249</v>
      </c>
    </row>
    <row r="25" spans="1:17" ht="15.75">
      <c r="A25" s="69">
        <v>8</v>
      </c>
      <c r="B25" s="71" t="s">
        <v>59</v>
      </c>
      <c r="C25" s="210">
        <v>9084</v>
      </c>
      <c r="D25" s="210">
        <v>2410</v>
      </c>
      <c r="E25" s="210">
        <v>3372</v>
      </c>
      <c r="F25" s="210">
        <v>8386</v>
      </c>
      <c r="G25" s="210">
        <v>968</v>
      </c>
      <c r="H25" s="210">
        <v>1459</v>
      </c>
      <c r="I25" s="210">
        <v>896</v>
      </c>
      <c r="J25" s="210">
        <v>541</v>
      </c>
      <c r="K25" s="210">
        <v>3624</v>
      </c>
      <c r="L25" s="210">
        <v>8000</v>
      </c>
      <c r="M25" s="210">
        <v>3123</v>
      </c>
      <c r="N25" s="210">
        <v>4213</v>
      </c>
      <c r="O25" s="210">
        <v>26366</v>
      </c>
      <c r="P25" s="210">
        <v>7042</v>
      </c>
      <c r="Q25" s="210">
        <v>12668</v>
      </c>
    </row>
    <row r="26" spans="1:17" ht="15.75">
      <c r="A26" s="69">
        <v>9</v>
      </c>
      <c r="B26" s="71" t="s">
        <v>60</v>
      </c>
      <c r="C26" s="210">
        <v>13843</v>
      </c>
      <c r="D26" s="210">
        <v>5542</v>
      </c>
      <c r="E26" s="210">
        <v>24194</v>
      </c>
      <c r="F26" s="210">
        <v>12778</v>
      </c>
      <c r="G26" s="210">
        <v>2543</v>
      </c>
      <c r="H26" s="210">
        <v>6930</v>
      </c>
      <c r="I26" s="210">
        <v>1000</v>
      </c>
      <c r="J26" s="210">
        <v>2068</v>
      </c>
      <c r="K26" s="210">
        <v>5622</v>
      </c>
      <c r="L26" s="210">
        <v>5000</v>
      </c>
      <c r="M26" s="210">
        <v>3308</v>
      </c>
      <c r="N26" s="210">
        <v>8800</v>
      </c>
      <c r="O26" s="210">
        <v>32621</v>
      </c>
      <c r="P26" s="210">
        <v>13461</v>
      </c>
      <c r="Q26" s="210">
        <v>45546</v>
      </c>
    </row>
    <row r="27" spans="1:17" ht="15.75">
      <c r="A27" s="69">
        <v>10</v>
      </c>
      <c r="B27" s="71" t="s">
        <v>152</v>
      </c>
      <c r="C27" s="210">
        <v>1298</v>
      </c>
      <c r="D27" s="210">
        <v>225</v>
      </c>
      <c r="E27" s="210">
        <v>4123</v>
      </c>
      <c r="F27" s="210">
        <v>1198</v>
      </c>
      <c r="G27" s="210">
        <v>214</v>
      </c>
      <c r="H27" s="210">
        <v>716</v>
      </c>
      <c r="I27" s="210">
        <v>480</v>
      </c>
      <c r="J27" s="210">
        <v>986</v>
      </c>
      <c r="K27" s="210">
        <v>2480</v>
      </c>
      <c r="L27" s="210">
        <v>2100</v>
      </c>
      <c r="M27" s="210">
        <v>644</v>
      </c>
      <c r="N27" s="210">
        <v>1592</v>
      </c>
      <c r="O27" s="210">
        <v>5076</v>
      </c>
      <c r="P27" s="210">
        <v>2069</v>
      </c>
      <c r="Q27" s="210">
        <v>8911</v>
      </c>
    </row>
    <row r="28" spans="1:17" ht="15.75">
      <c r="A28" s="69">
        <v>11</v>
      </c>
      <c r="B28" s="71" t="s">
        <v>66</v>
      </c>
      <c r="C28" s="210">
        <v>4759</v>
      </c>
      <c r="D28" s="210">
        <v>879</v>
      </c>
      <c r="E28" s="210">
        <v>3217</v>
      </c>
      <c r="F28" s="210">
        <v>4392</v>
      </c>
      <c r="G28" s="210">
        <v>1678</v>
      </c>
      <c r="H28" s="210">
        <v>8273</v>
      </c>
      <c r="I28" s="210">
        <v>1000</v>
      </c>
      <c r="J28" s="210">
        <v>2767</v>
      </c>
      <c r="K28" s="210">
        <v>9799</v>
      </c>
      <c r="L28" s="210">
        <v>5000</v>
      </c>
      <c r="M28" s="210">
        <v>55</v>
      </c>
      <c r="N28" s="210">
        <v>3389</v>
      </c>
      <c r="O28" s="210">
        <v>15151</v>
      </c>
      <c r="P28" s="210">
        <v>5379</v>
      </c>
      <c r="Q28" s="210">
        <v>24678</v>
      </c>
    </row>
    <row r="29" spans="1:17" ht="15.75">
      <c r="A29" s="69">
        <v>12</v>
      </c>
      <c r="B29" s="71" t="s">
        <v>153</v>
      </c>
      <c r="C29" s="210">
        <v>433</v>
      </c>
      <c r="D29" s="210">
        <v>4.73</v>
      </c>
      <c r="E29" s="210">
        <v>0.41</v>
      </c>
      <c r="F29" s="210">
        <v>399</v>
      </c>
      <c r="G29" s="210">
        <v>6.24</v>
      </c>
      <c r="H29" s="210">
        <v>21</v>
      </c>
      <c r="I29" s="210">
        <v>200</v>
      </c>
      <c r="J29" s="210">
        <v>93</v>
      </c>
      <c r="K29" s="210">
        <v>389</v>
      </c>
      <c r="L29" s="210">
        <v>500</v>
      </c>
      <c r="M29" s="210">
        <v>232</v>
      </c>
      <c r="N29" s="210">
        <v>455</v>
      </c>
      <c r="O29" s="210">
        <v>1532</v>
      </c>
      <c r="P29" s="210">
        <v>335.97</v>
      </c>
      <c r="Q29" s="210">
        <v>865.41</v>
      </c>
    </row>
    <row r="30" spans="1:17" ht="15.75">
      <c r="A30" s="69">
        <v>13</v>
      </c>
      <c r="B30" s="70" t="s">
        <v>154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</row>
    <row r="31" spans="1:17" ht="15.75">
      <c r="A31" s="69">
        <v>14</v>
      </c>
      <c r="B31" s="70" t="s">
        <v>155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</row>
    <row r="32" spans="1:17" ht="15.75">
      <c r="A32" s="69">
        <v>15</v>
      </c>
      <c r="B32" s="70" t="s">
        <v>156</v>
      </c>
      <c r="C32" s="210">
        <v>433</v>
      </c>
      <c r="D32" s="210">
        <v>0</v>
      </c>
      <c r="E32" s="210">
        <v>0</v>
      </c>
      <c r="F32" s="210">
        <v>399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832</v>
      </c>
      <c r="P32" s="210">
        <v>0</v>
      </c>
      <c r="Q32" s="210">
        <v>0</v>
      </c>
    </row>
    <row r="33" spans="1:17" ht="15.75">
      <c r="A33" s="69">
        <v>16</v>
      </c>
      <c r="B33" s="71" t="s">
        <v>72</v>
      </c>
      <c r="C33" s="210">
        <v>2596</v>
      </c>
      <c r="D33" s="210">
        <v>4675</v>
      </c>
      <c r="E33" s="210">
        <v>4968</v>
      </c>
      <c r="F33" s="210">
        <v>2395</v>
      </c>
      <c r="G33" s="210">
        <v>270</v>
      </c>
      <c r="H33" s="210">
        <v>7325</v>
      </c>
      <c r="I33" s="210">
        <v>1000</v>
      </c>
      <c r="J33" s="210">
        <v>238</v>
      </c>
      <c r="K33" s="210">
        <v>1362</v>
      </c>
      <c r="L33" s="210">
        <v>1000</v>
      </c>
      <c r="M33" s="210">
        <v>2297</v>
      </c>
      <c r="N33" s="210">
        <v>2732</v>
      </c>
      <c r="O33" s="210">
        <v>6991</v>
      </c>
      <c r="P33" s="210">
        <v>7480</v>
      </c>
      <c r="Q33" s="210">
        <v>16387</v>
      </c>
    </row>
    <row r="34" spans="1:17" ht="15.75">
      <c r="A34" s="69">
        <v>17</v>
      </c>
      <c r="B34" s="71" t="s">
        <v>73</v>
      </c>
      <c r="C34" s="210">
        <v>24656</v>
      </c>
      <c r="D34" s="210">
        <v>4403</v>
      </c>
      <c r="E34" s="210">
        <v>14039</v>
      </c>
      <c r="F34" s="210">
        <v>22761</v>
      </c>
      <c r="G34" s="210">
        <v>1435</v>
      </c>
      <c r="H34" s="210">
        <v>3835</v>
      </c>
      <c r="I34" s="210">
        <v>2000</v>
      </c>
      <c r="J34" s="210">
        <v>4338</v>
      </c>
      <c r="K34" s="210">
        <v>8954</v>
      </c>
      <c r="L34" s="210">
        <v>10000</v>
      </c>
      <c r="M34" s="210">
        <v>5023</v>
      </c>
      <c r="N34" s="210">
        <v>9495</v>
      </c>
      <c r="O34" s="210">
        <v>59417</v>
      </c>
      <c r="P34" s="210">
        <v>15199</v>
      </c>
      <c r="Q34" s="210">
        <v>36323</v>
      </c>
    </row>
    <row r="35" spans="1:17" ht="15.75">
      <c r="A35" s="69">
        <v>18</v>
      </c>
      <c r="B35" s="71" t="s">
        <v>157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</row>
    <row r="36" spans="1:17" ht="15.75">
      <c r="A36" s="69"/>
      <c r="B36" s="72" t="s">
        <v>158</v>
      </c>
      <c r="C36" s="212">
        <v>104254</v>
      </c>
      <c r="D36" s="212">
        <v>26989.73</v>
      </c>
      <c r="E36" s="212">
        <v>71549.41</v>
      </c>
      <c r="F36" s="212">
        <v>96234</v>
      </c>
      <c r="G36" s="212">
        <v>30175.24</v>
      </c>
      <c r="H36" s="212">
        <v>107617</v>
      </c>
      <c r="I36" s="212">
        <v>51388</v>
      </c>
      <c r="J36" s="212">
        <v>43710</v>
      </c>
      <c r="K36" s="212">
        <v>90249</v>
      </c>
      <c r="L36" s="212">
        <v>125186</v>
      </c>
      <c r="M36" s="212">
        <v>32624</v>
      </c>
      <c r="N36" s="212">
        <v>66359</v>
      </c>
      <c r="O36" s="212">
        <v>377062</v>
      </c>
      <c r="P36" s="212">
        <v>133498.97</v>
      </c>
      <c r="Q36" s="212">
        <v>335774.41</v>
      </c>
    </row>
    <row r="37" spans="1:17" ht="15.75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</row>
    <row r="38" spans="1:17" ht="15.75">
      <c r="A38" s="434" t="s">
        <v>322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</row>
    <row r="39" spans="1:17" ht="15.75">
      <c r="A39" s="434" t="s">
        <v>323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</row>
    <row r="40" spans="1:17" ht="15.75">
      <c r="A40" s="435" t="s">
        <v>324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</row>
    <row r="41" spans="1:17" ht="15.75">
      <c r="A41" s="436" t="s">
        <v>325</v>
      </c>
      <c r="B41" s="437" t="s">
        <v>132</v>
      </c>
      <c r="C41" s="371" t="s">
        <v>326</v>
      </c>
      <c r="D41" s="371"/>
      <c r="E41" s="371"/>
      <c r="F41" s="371"/>
      <c r="G41" s="371"/>
      <c r="H41" s="371"/>
      <c r="I41" s="437" t="s">
        <v>204</v>
      </c>
      <c r="J41" s="437"/>
      <c r="K41" s="438"/>
      <c r="L41" s="437" t="s">
        <v>205</v>
      </c>
      <c r="M41" s="437"/>
      <c r="N41" s="437"/>
      <c r="O41" s="437" t="s">
        <v>45</v>
      </c>
      <c r="P41" s="437"/>
      <c r="Q41" s="437"/>
    </row>
    <row r="42" spans="1:17" ht="15.75">
      <c r="A42" s="436"/>
      <c r="B42" s="437"/>
      <c r="C42" s="371" t="s">
        <v>327</v>
      </c>
      <c r="D42" s="371"/>
      <c r="E42" s="371"/>
      <c r="F42" s="371" t="s">
        <v>328</v>
      </c>
      <c r="G42" s="371"/>
      <c r="H42" s="371"/>
      <c r="I42" s="438"/>
      <c r="J42" s="438"/>
      <c r="K42" s="438"/>
      <c r="L42" s="437"/>
      <c r="M42" s="437"/>
      <c r="N42" s="437"/>
      <c r="O42" s="437"/>
      <c r="P42" s="437"/>
      <c r="Q42" s="437"/>
    </row>
    <row r="43" spans="1:17" ht="12.75">
      <c r="A43" s="436"/>
      <c r="B43" s="437"/>
      <c r="C43" s="437" t="s">
        <v>329</v>
      </c>
      <c r="D43" s="439" t="s">
        <v>330</v>
      </c>
      <c r="E43" s="439"/>
      <c r="F43" s="437" t="s">
        <v>329</v>
      </c>
      <c r="G43" s="439" t="s">
        <v>330</v>
      </c>
      <c r="H43" s="439"/>
      <c r="I43" s="437" t="s">
        <v>329</v>
      </c>
      <c r="J43" s="439" t="s">
        <v>330</v>
      </c>
      <c r="K43" s="439"/>
      <c r="L43" s="437" t="s">
        <v>329</v>
      </c>
      <c r="M43" s="439" t="s">
        <v>330</v>
      </c>
      <c r="N43" s="439"/>
      <c r="O43" s="437" t="s">
        <v>329</v>
      </c>
      <c r="P43" s="439" t="s">
        <v>330</v>
      </c>
      <c r="Q43" s="439"/>
    </row>
    <row r="44" spans="1:17" ht="63.75">
      <c r="A44" s="436"/>
      <c r="B44" s="437"/>
      <c r="C44" s="437"/>
      <c r="D44" s="206" t="s">
        <v>331</v>
      </c>
      <c r="E44" s="206" t="s">
        <v>332</v>
      </c>
      <c r="F44" s="437"/>
      <c r="G44" s="206" t="s">
        <v>331</v>
      </c>
      <c r="H44" s="206" t="s">
        <v>332</v>
      </c>
      <c r="I44" s="437"/>
      <c r="J44" s="206" t="s">
        <v>331</v>
      </c>
      <c r="K44" s="206" t="s">
        <v>332</v>
      </c>
      <c r="L44" s="437"/>
      <c r="M44" s="206" t="s">
        <v>331</v>
      </c>
      <c r="N44" s="206" t="s">
        <v>332</v>
      </c>
      <c r="O44" s="437"/>
      <c r="P44" s="206" t="s">
        <v>331</v>
      </c>
      <c r="Q44" s="206" t="s">
        <v>332</v>
      </c>
    </row>
    <row r="45" spans="1:17" ht="15.75">
      <c r="A45" s="81" t="s">
        <v>162</v>
      </c>
      <c r="B45" s="72" t="s">
        <v>163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</row>
    <row r="46" spans="1:17" ht="15.75">
      <c r="A46" s="82">
        <v>1</v>
      </c>
      <c r="B46" s="71" t="s">
        <v>62</v>
      </c>
      <c r="C46" s="210">
        <v>73108</v>
      </c>
      <c r="D46" s="210">
        <v>10652</v>
      </c>
      <c r="E46" s="210">
        <v>20713</v>
      </c>
      <c r="F46" s="210">
        <v>67485</v>
      </c>
      <c r="G46" s="210">
        <v>3334</v>
      </c>
      <c r="H46" s="210">
        <v>8934</v>
      </c>
      <c r="I46" s="210">
        <v>6195</v>
      </c>
      <c r="J46" s="210">
        <v>583</v>
      </c>
      <c r="K46" s="210">
        <v>2581</v>
      </c>
      <c r="L46" s="210">
        <v>29538</v>
      </c>
      <c r="M46" s="210">
        <v>12530</v>
      </c>
      <c r="N46" s="210">
        <v>25629</v>
      </c>
      <c r="O46" s="210">
        <v>176326</v>
      </c>
      <c r="P46" s="210">
        <v>27099</v>
      </c>
      <c r="Q46" s="210">
        <v>57857</v>
      </c>
    </row>
    <row r="47" spans="1:17" ht="15.75">
      <c r="A47" s="82">
        <v>2</v>
      </c>
      <c r="B47" s="71" t="s">
        <v>61</v>
      </c>
      <c r="C47" s="210">
        <v>32012</v>
      </c>
      <c r="D47" s="210">
        <v>291</v>
      </c>
      <c r="E47" s="210">
        <v>1629</v>
      </c>
      <c r="F47" s="210">
        <v>29549</v>
      </c>
      <c r="G47" s="210">
        <v>10219</v>
      </c>
      <c r="H47" s="210">
        <v>2014</v>
      </c>
      <c r="I47" s="210">
        <v>1765</v>
      </c>
      <c r="J47" s="210">
        <v>1673</v>
      </c>
      <c r="K47" s="210">
        <v>2018</v>
      </c>
      <c r="L47" s="210">
        <v>10000</v>
      </c>
      <c r="M47" s="210">
        <v>1061</v>
      </c>
      <c r="N47" s="210">
        <v>1580</v>
      </c>
      <c r="O47" s="210">
        <v>73326</v>
      </c>
      <c r="P47" s="210">
        <v>13244</v>
      </c>
      <c r="Q47" s="210">
        <v>7241</v>
      </c>
    </row>
    <row r="48" spans="1:17" ht="15.75">
      <c r="A48" s="82">
        <v>3</v>
      </c>
      <c r="B48" s="71" t="s">
        <v>164</v>
      </c>
      <c r="C48" s="210">
        <v>0</v>
      </c>
      <c r="D48" s="210">
        <v>56</v>
      </c>
      <c r="E48" s="210">
        <v>56</v>
      </c>
      <c r="F48" s="210">
        <v>0</v>
      </c>
      <c r="G48" s="210">
        <v>23</v>
      </c>
      <c r="H48" s="210">
        <v>23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79</v>
      </c>
      <c r="Q48" s="210">
        <v>79</v>
      </c>
    </row>
    <row r="49" spans="1:17" ht="15.75">
      <c r="A49" s="82">
        <v>4</v>
      </c>
      <c r="B49" s="71" t="s">
        <v>165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</row>
    <row r="50" spans="1:17" ht="15.75">
      <c r="A50" s="82">
        <v>5</v>
      </c>
      <c r="B50" s="71" t="s">
        <v>166</v>
      </c>
      <c r="C50" s="210">
        <v>433</v>
      </c>
      <c r="D50" s="210">
        <v>164</v>
      </c>
      <c r="E50" s="210">
        <v>164</v>
      </c>
      <c r="F50" s="210">
        <v>399</v>
      </c>
      <c r="G50" s="210">
        <v>0</v>
      </c>
      <c r="H50" s="210">
        <v>0</v>
      </c>
      <c r="I50" s="210">
        <v>18</v>
      </c>
      <c r="J50" s="210">
        <v>0</v>
      </c>
      <c r="K50" s="210">
        <v>0</v>
      </c>
      <c r="L50" s="210">
        <v>150</v>
      </c>
      <c r="M50" s="210">
        <v>0</v>
      </c>
      <c r="N50" s="210">
        <v>0</v>
      </c>
      <c r="O50" s="210">
        <v>1000</v>
      </c>
      <c r="P50" s="210">
        <v>164</v>
      </c>
      <c r="Q50" s="210">
        <v>164</v>
      </c>
    </row>
    <row r="51" spans="1:17" ht="15.75">
      <c r="A51" s="82">
        <v>6</v>
      </c>
      <c r="B51" s="71" t="s">
        <v>167</v>
      </c>
      <c r="C51" s="210">
        <v>7354</v>
      </c>
      <c r="D51" s="210">
        <v>0</v>
      </c>
      <c r="E51" s="210">
        <v>0</v>
      </c>
      <c r="F51" s="210">
        <v>6788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2000</v>
      </c>
      <c r="M51" s="210">
        <v>0</v>
      </c>
      <c r="N51" s="210">
        <v>0</v>
      </c>
      <c r="O51" s="210">
        <v>16142</v>
      </c>
      <c r="P51" s="210">
        <v>0</v>
      </c>
      <c r="Q51" s="210">
        <v>0</v>
      </c>
    </row>
    <row r="52" spans="1:17" ht="15.75">
      <c r="A52" s="82">
        <v>7</v>
      </c>
      <c r="B52" s="70" t="s">
        <v>168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14</v>
      </c>
      <c r="K52" s="210">
        <v>92</v>
      </c>
      <c r="L52" s="210">
        <v>0</v>
      </c>
      <c r="M52" s="210">
        <v>193</v>
      </c>
      <c r="N52" s="210">
        <v>401</v>
      </c>
      <c r="O52" s="210">
        <v>0</v>
      </c>
      <c r="P52" s="210">
        <v>207</v>
      </c>
      <c r="Q52" s="210">
        <v>493</v>
      </c>
    </row>
    <row r="53" spans="1:17" ht="15.75">
      <c r="A53" s="82">
        <v>8</v>
      </c>
      <c r="B53" s="71" t="s">
        <v>169</v>
      </c>
      <c r="C53" s="210">
        <v>0</v>
      </c>
      <c r="D53" s="210">
        <v>30</v>
      </c>
      <c r="E53" s="210">
        <v>30</v>
      </c>
      <c r="F53" s="210">
        <v>0</v>
      </c>
      <c r="G53" s="210">
        <v>446</v>
      </c>
      <c r="H53" s="210">
        <v>446</v>
      </c>
      <c r="I53" s="210">
        <v>1606</v>
      </c>
      <c r="J53" s="210">
        <v>176</v>
      </c>
      <c r="K53" s="210">
        <v>176</v>
      </c>
      <c r="L53" s="210">
        <v>1073</v>
      </c>
      <c r="M53" s="210">
        <v>94</v>
      </c>
      <c r="N53" s="210">
        <v>94</v>
      </c>
      <c r="O53" s="210">
        <v>2679</v>
      </c>
      <c r="P53" s="210">
        <v>746</v>
      </c>
      <c r="Q53" s="210">
        <v>746</v>
      </c>
    </row>
    <row r="54" spans="1:17" ht="15.75">
      <c r="A54" s="82">
        <v>9</v>
      </c>
      <c r="B54" s="70" t="s">
        <v>170</v>
      </c>
      <c r="C54" s="210">
        <v>2596</v>
      </c>
      <c r="D54" s="210">
        <v>0</v>
      </c>
      <c r="E54" s="210">
        <v>0</v>
      </c>
      <c r="F54" s="210">
        <v>2397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4993</v>
      </c>
      <c r="P54" s="210">
        <v>0</v>
      </c>
      <c r="Q54" s="210">
        <v>0</v>
      </c>
    </row>
    <row r="55" spans="1:17" ht="15.75">
      <c r="A55" s="82">
        <v>10</v>
      </c>
      <c r="B55" s="70" t="s">
        <v>67</v>
      </c>
      <c r="C55" s="210">
        <v>3461</v>
      </c>
      <c r="D55" s="210">
        <v>0</v>
      </c>
      <c r="E55" s="210">
        <v>0</v>
      </c>
      <c r="F55" s="210">
        <v>3195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6656</v>
      </c>
      <c r="P55" s="210">
        <v>0</v>
      </c>
      <c r="Q55" s="210">
        <v>0</v>
      </c>
    </row>
    <row r="56" spans="1:17" ht="15.75">
      <c r="A56" s="82">
        <v>11</v>
      </c>
      <c r="B56" s="71" t="s">
        <v>171</v>
      </c>
      <c r="C56" s="210">
        <v>3461</v>
      </c>
      <c r="D56" s="210">
        <v>6044</v>
      </c>
      <c r="E56" s="210">
        <v>15819</v>
      </c>
      <c r="F56" s="210">
        <v>3195</v>
      </c>
      <c r="G56" s="210">
        <v>2964</v>
      </c>
      <c r="H56" s="210">
        <v>3330</v>
      </c>
      <c r="I56" s="210">
        <v>191</v>
      </c>
      <c r="J56" s="210">
        <v>149</v>
      </c>
      <c r="K56" s="210">
        <v>273</v>
      </c>
      <c r="L56" s="210">
        <v>2000</v>
      </c>
      <c r="M56" s="210">
        <v>58</v>
      </c>
      <c r="N56" s="210">
        <v>105</v>
      </c>
      <c r="O56" s="210">
        <v>8847</v>
      </c>
      <c r="P56" s="210">
        <v>9215</v>
      </c>
      <c r="Q56" s="210">
        <v>19527</v>
      </c>
    </row>
    <row r="57" spans="1:17" ht="15.75">
      <c r="A57" s="82">
        <v>12</v>
      </c>
      <c r="B57" s="70" t="s">
        <v>172</v>
      </c>
      <c r="C57" s="210">
        <v>0</v>
      </c>
      <c r="D57" s="210">
        <v>0</v>
      </c>
      <c r="E57" s="210">
        <v>0</v>
      </c>
      <c r="F57" s="210">
        <v>0</v>
      </c>
      <c r="G57" s="210">
        <v>46</v>
      </c>
      <c r="H57" s="210">
        <v>46</v>
      </c>
      <c r="I57" s="210">
        <v>0</v>
      </c>
      <c r="J57" s="210">
        <v>520</v>
      </c>
      <c r="K57" s="210">
        <v>520.41</v>
      </c>
      <c r="L57" s="210">
        <v>500</v>
      </c>
      <c r="M57" s="210">
        <v>289</v>
      </c>
      <c r="N57" s="210">
        <v>289</v>
      </c>
      <c r="O57" s="210">
        <v>500</v>
      </c>
      <c r="P57" s="210">
        <v>855</v>
      </c>
      <c r="Q57" s="210">
        <v>855.41</v>
      </c>
    </row>
    <row r="58" spans="1:17" ht="15.75">
      <c r="A58" s="82">
        <v>13</v>
      </c>
      <c r="B58" s="71" t="s">
        <v>173</v>
      </c>
      <c r="C58" s="210">
        <v>0</v>
      </c>
      <c r="D58" s="210">
        <v>900</v>
      </c>
      <c r="E58" s="210">
        <v>3351</v>
      </c>
      <c r="F58" s="210">
        <v>0</v>
      </c>
      <c r="G58" s="210">
        <v>21295</v>
      </c>
      <c r="H58" s="210">
        <v>35234</v>
      </c>
      <c r="I58" s="210">
        <v>470</v>
      </c>
      <c r="J58" s="210">
        <v>7637</v>
      </c>
      <c r="K58" s="210">
        <v>18251</v>
      </c>
      <c r="L58" s="210">
        <v>41934</v>
      </c>
      <c r="M58" s="210">
        <v>10887</v>
      </c>
      <c r="N58" s="210">
        <v>30755</v>
      </c>
      <c r="O58" s="210">
        <v>42404</v>
      </c>
      <c r="P58" s="210">
        <v>40719</v>
      </c>
      <c r="Q58" s="210">
        <v>87591</v>
      </c>
    </row>
    <row r="59" spans="1:17" ht="15.75">
      <c r="A59" s="82">
        <v>14</v>
      </c>
      <c r="B59" s="71" t="s">
        <v>174</v>
      </c>
      <c r="C59" s="210">
        <v>0</v>
      </c>
      <c r="D59" s="210">
        <v>7834</v>
      </c>
      <c r="E59" s="210">
        <v>15871</v>
      </c>
      <c r="F59" s="210">
        <v>0</v>
      </c>
      <c r="G59" s="210">
        <v>1048</v>
      </c>
      <c r="H59" s="210">
        <v>2774</v>
      </c>
      <c r="I59" s="210">
        <v>1000</v>
      </c>
      <c r="J59" s="210">
        <v>0</v>
      </c>
      <c r="K59" s="210">
        <v>0</v>
      </c>
      <c r="L59" s="210">
        <v>25000</v>
      </c>
      <c r="M59" s="210">
        <v>3859</v>
      </c>
      <c r="N59" s="210">
        <v>17529</v>
      </c>
      <c r="O59" s="210">
        <v>26000</v>
      </c>
      <c r="P59" s="210">
        <v>12741</v>
      </c>
      <c r="Q59" s="210">
        <v>36174</v>
      </c>
    </row>
    <row r="60" spans="1:17" ht="15.75">
      <c r="A60" s="82">
        <v>15</v>
      </c>
      <c r="B60" s="71" t="s">
        <v>175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5000</v>
      </c>
      <c r="J60" s="210">
        <v>0</v>
      </c>
      <c r="K60" s="210">
        <v>0</v>
      </c>
      <c r="L60" s="210">
        <v>25000</v>
      </c>
      <c r="M60" s="210">
        <v>0</v>
      </c>
      <c r="N60" s="210">
        <v>0</v>
      </c>
      <c r="O60" s="210">
        <v>30000</v>
      </c>
      <c r="P60" s="210">
        <v>0</v>
      </c>
      <c r="Q60" s="210">
        <v>0</v>
      </c>
    </row>
    <row r="61" spans="1:17" ht="15.75">
      <c r="A61" s="82">
        <v>16</v>
      </c>
      <c r="B61" s="71" t="s">
        <v>176</v>
      </c>
      <c r="C61" s="210">
        <v>0</v>
      </c>
      <c r="D61" s="210">
        <v>4165</v>
      </c>
      <c r="E61" s="210">
        <v>5661</v>
      </c>
      <c r="F61" s="210">
        <v>0</v>
      </c>
      <c r="G61" s="210">
        <v>7507</v>
      </c>
      <c r="H61" s="210">
        <v>17905</v>
      </c>
      <c r="I61" s="210">
        <v>5000</v>
      </c>
      <c r="J61" s="210">
        <v>1199</v>
      </c>
      <c r="K61" s="210">
        <v>3309</v>
      </c>
      <c r="L61" s="210">
        <v>25000</v>
      </c>
      <c r="M61" s="210">
        <v>1676</v>
      </c>
      <c r="N61" s="210">
        <v>5501</v>
      </c>
      <c r="O61" s="210">
        <v>30000</v>
      </c>
      <c r="P61" s="210">
        <v>14547</v>
      </c>
      <c r="Q61" s="210">
        <v>32376</v>
      </c>
    </row>
    <row r="62" spans="1:17" ht="15.75">
      <c r="A62" s="81"/>
      <c r="B62" s="72" t="s">
        <v>177</v>
      </c>
      <c r="C62" s="211">
        <v>122425</v>
      </c>
      <c r="D62" s="211">
        <v>30136</v>
      </c>
      <c r="E62" s="211">
        <v>63294</v>
      </c>
      <c r="F62" s="211">
        <v>113008</v>
      </c>
      <c r="G62" s="211">
        <v>46882</v>
      </c>
      <c r="H62" s="211">
        <v>70706</v>
      </c>
      <c r="I62" s="211">
        <v>21245</v>
      </c>
      <c r="J62" s="211">
        <v>11951</v>
      </c>
      <c r="K62" s="211">
        <v>27220.41</v>
      </c>
      <c r="L62" s="211">
        <v>162195</v>
      </c>
      <c r="M62" s="211">
        <v>30647</v>
      </c>
      <c r="N62" s="211">
        <v>81883</v>
      </c>
      <c r="O62" s="211">
        <v>418873</v>
      </c>
      <c r="P62" s="211">
        <v>119616</v>
      </c>
      <c r="Q62" s="211">
        <v>243103.41</v>
      </c>
    </row>
    <row r="63" spans="1:17" ht="15.75">
      <c r="A63" s="81" t="s">
        <v>178</v>
      </c>
      <c r="B63" s="72" t="s">
        <v>179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</row>
    <row r="64" spans="1:17" ht="15.75">
      <c r="A64" s="69">
        <v>1</v>
      </c>
      <c r="B64" s="70" t="s">
        <v>180</v>
      </c>
      <c r="C64" s="210">
        <v>36511</v>
      </c>
      <c r="D64" s="210">
        <v>7708</v>
      </c>
      <c r="E64" s="210">
        <v>31286</v>
      </c>
      <c r="F64" s="210">
        <v>7499</v>
      </c>
      <c r="G64" s="210">
        <v>2948</v>
      </c>
      <c r="H64" s="210">
        <v>7824</v>
      </c>
      <c r="I64" s="210">
        <v>8255</v>
      </c>
      <c r="J64" s="210">
        <v>4070</v>
      </c>
      <c r="K64" s="210">
        <v>13688</v>
      </c>
      <c r="L64" s="210">
        <v>17811</v>
      </c>
      <c r="M64" s="210">
        <v>2334</v>
      </c>
      <c r="N64" s="210">
        <v>12784</v>
      </c>
      <c r="O64" s="210">
        <v>70076</v>
      </c>
      <c r="P64" s="210">
        <v>17060</v>
      </c>
      <c r="Q64" s="210">
        <v>65582</v>
      </c>
    </row>
    <row r="65" spans="1:17" ht="15.75">
      <c r="A65" s="82">
        <v>2</v>
      </c>
      <c r="B65" s="71" t="s">
        <v>181</v>
      </c>
      <c r="C65" s="210">
        <v>10348</v>
      </c>
      <c r="D65" s="210">
        <v>836</v>
      </c>
      <c r="E65" s="210">
        <v>2793</v>
      </c>
      <c r="F65" s="210">
        <v>2125</v>
      </c>
      <c r="G65" s="210">
        <v>222</v>
      </c>
      <c r="H65" s="210">
        <v>559</v>
      </c>
      <c r="I65" s="210">
        <v>208</v>
      </c>
      <c r="J65" s="210">
        <v>52</v>
      </c>
      <c r="K65" s="210">
        <v>124</v>
      </c>
      <c r="L65" s="210">
        <v>3630</v>
      </c>
      <c r="M65" s="210">
        <v>474</v>
      </c>
      <c r="N65" s="210">
        <v>1519</v>
      </c>
      <c r="O65" s="210">
        <v>16311</v>
      </c>
      <c r="P65" s="210">
        <v>1584</v>
      </c>
      <c r="Q65" s="210">
        <v>4995</v>
      </c>
    </row>
    <row r="66" spans="1:17" ht="15.75">
      <c r="A66" s="82">
        <v>3</v>
      </c>
      <c r="B66" s="71" t="s">
        <v>182</v>
      </c>
      <c r="C66" s="210">
        <v>19915</v>
      </c>
      <c r="D66" s="210">
        <v>3278</v>
      </c>
      <c r="E66" s="210">
        <v>32093</v>
      </c>
      <c r="F66" s="210">
        <v>4091</v>
      </c>
      <c r="G66" s="210">
        <v>441</v>
      </c>
      <c r="H66" s="210">
        <v>1515</v>
      </c>
      <c r="I66" s="210">
        <v>1150</v>
      </c>
      <c r="J66" s="210">
        <v>724</v>
      </c>
      <c r="K66" s="210">
        <v>2140</v>
      </c>
      <c r="L66" s="210">
        <v>7893</v>
      </c>
      <c r="M66" s="210">
        <v>3832</v>
      </c>
      <c r="N66" s="210">
        <v>7268</v>
      </c>
      <c r="O66" s="210">
        <v>33049</v>
      </c>
      <c r="P66" s="210">
        <v>8275</v>
      </c>
      <c r="Q66" s="210">
        <v>43016</v>
      </c>
    </row>
    <row r="67" spans="1:17" ht="15.75">
      <c r="A67" s="82">
        <v>4</v>
      </c>
      <c r="B67" s="71" t="s">
        <v>183</v>
      </c>
      <c r="C67" s="210">
        <v>74779</v>
      </c>
      <c r="D67" s="210">
        <v>13337</v>
      </c>
      <c r="E67" s="210">
        <v>72655</v>
      </c>
      <c r="F67" s="210">
        <v>15360</v>
      </c>
      <c r="G67" s="210">
        <v>4287</v>
      </c>
      <c r="H67" s="210">
        <v>11876</v>
      </c>
      <c r="I67" s="210">
        <v>3108</v>
      </c>
      <c r="J67" s="210">
        <v>329</v>
      </c>
      <c r="K67" s="210">
        <v>1174</v>
      </c>
      <c r="L67" s="210">
        <v>39082</v>
      </c>
      <c r="M67" s="210">
        <v>7989</v>
      </c>
      <c r="N67" s="210">
        <v>33123</v>
      </c>
      <c r="O67" s="210">
        <v>132329</v>
      </c>
      <c r="P67" s="210">
        <v>25942</v>
      </c>
      <c r="Q67" s="210">
        <v>118828</v>
      </c>
    </row>
    <row r="68" spans="1:17" ht="15.75">
      <c r="A68" s="82">
        <v>5</v>
      </c>
      <c r="B68" s="71" t="s">
        <v>184</v>
      </c>
      <c r="C68" s="210">
        <v>65993</v>
      </c>
      <c r="D68" s="210">
        <v>37230</v>
      </c>
      <c r="E68" s="210">
        <v>120250</v>
      </c>
      <c r="F68" s="210">
        <v>13555</v>
      </c>
      <c r="G68" s="210">
        <v>2887</v>
      </c>
      <c r="H68" s="210">
        <v>9821</v>
      </c>
      <c r="I68" s="210">
        <v>6485</v>
      </c>
      <c r="J68" s="210">
        <v>2577</v>
      </c>
      <c r="K68" s="210">
        <v>12216</v>
      </c>
      <c r="L68" s="210">
        <v>32496</v>
      </c>
      <c r="M68" s="210">
        <v>6122</v>
      </c>
      <c r="N68" s="210">
        <v>18690</v>
      </c>
      <c r="O68" s="210">
        <v>118529</v>
      </c>
      <c r="P68" s="210">
        <v>48816</v>
      </c>
      <c r="Q68" s="210">
        <v>160977</v>
      </c>
    </row>
    <row r="69" spans="1:17" ht="15.75">
      <c r="A69" s="82">
        <v>6</v>
      </c>
      <c r="B69" s="71" t="s">
        <v>185</v>
      </c>
      <c r="C69" s="210">
        <v>5662</v>
      </c>
      <c r="D69" s="210">
        <v>1674</v>
      </c>
      <c r="E69" s="210">
        <v>4566</v>
      </c>
      <c r="F69" s="210">
        <v>1163</v>
      </c>
      <c r="G69" s="210">
        <v>449</v>
      </c>
      <c r="H69" s="210">
        <v>1328</v>
      </c>
      <c r="I69" s="210">
        <v>194</v>
      </c>
      <c r="J69" s="210">
        <v>18</v>
      </c>
      <c r="K69" s="210">
        <v>55.58</v>
      </c>
      <c r="L69" s="210">
        <v>1788</v>
      </c>
      <c r="M69" s="210">
        <v>485</v>
      </c>
      <c r="N69" s="210">
        <v>1438</v>
      </c>
      <c r="O69" s="210">
        <v>8807</v>
      </c>
      <c r="P69" s="210">
        <v>2626</v>
      </c>
      <c r="Q69" s="210">
        <v>7387.58</v>
      </c>
    </row>
    <row r="70" spans="1:17" ht="15.75">
      <c r="A70" s="81"/>
      <c r="B70" s="72" t="s">
        <v>186</v>
      </c>
      <c r="C70" s="211">
        <v>213208</v>
      </c>
      <c r="D70" s="211">
        <v>64063</v>
      </c>
      <c r="E70" s="211">
        <v>263643</v>
      </c>
      <c r="F70" s="211">
        <v>43793</v>
      </c>
      <c r="G70" s="211">
        <v>11234</v>
      </c>
      <c r="H70" s="211">
        <v>32923</v>
      </c>
      <c r="I70" s="211">
        <v>19400</v>
      </c>
      <c r="J70" s="211">
        <v>7770</v>
      </c>
      <c r="K70" s="211">
        <v>29397.58</v>
      </c>
      <c r="L70" s="211">
        <v>102700</v>
      </c>
      <c r="M70" s="211">
        <v>21236</v>
      </c>
      <c r="N70" s="211">
        <v>74822</v>
      </c>
      <c r="O70" s="211">
        <v>379101</v>
      </c>
      <c r="P70" s="211">
        <v>104303</v>
      </c>
      <c r="Q70" s="211">
        <v>400785.58</v>
      </c>
    </row>
    <row r="71" spans="1:17" ht="15.75">
      <c r="A71" s="72" t="s">
        <v>187</v>
      </c>
      <c r="B71" s="74"/>
      <c r="C71" s="212">
        <v>1014000</v>
      </c>
      <c r="D71" s="212">
        <v>208777.73</v>
      </c>
      <c r="E71" s="212">
        <v>716915.41</v>
      </c>
      <c r="F71" s="212">
        <v>936000</v>
      </c>
      <c r="G71" s="212">
        <v>162273.24</v>
      </c>
      <c r="H71" s="212">
        <v>454639</v>
      </c>
      <c r="I71" s="212">
        <v>249000</v>
      </c>
      <c r="J71" s="212">
        <v>254200</v>
      </c>
      <c r="K71" s="212">
        <v>530594.41</v>
      </c>
      <c r="L71" s="212">
        <v>785900</v>
      </c>
      <c r="M71" s="212">
        <v>246435</v>
      </c>
      <c r="N71" s="212">
        <v>535955</v>
      </c>
      <c r="O71" s="212">
        <v>2984900</v>
      </c>
      <c r="P71" s="212">
        <v>871685.97</v>
      </c>
      <c r="Q71" s="214">
        <v>2238103.82</v>
      </c>
    </row>
    <row r="72" spans="1:17" ht="15.75">
      <c r="A72" s="72" t="s">
        <v>333</v>
      </c>
      <c r="B72" s="72"/>
      <c r="C72" s="212">
        <v>1227208</v>
      </c>
      <c r="D72" s="212">
        <v>272840.73</v>
      </c>
      <c r="E72" s="212">
        <v>980558.41</v>
      </c>
      <c r="F72" s="212">
        <v>979793</v>
      </c>
      <c r="G72" s="212">
        <v>173507.24</v>
      </c>
      <c r="H72" s="212">
        <v>487562</v>
      </c>
      <c r="I72" s="212">
        <v>268400</v>
      </c>
      <c r="J72" s="212">
        <v>261970</v>
      </c>
      <c r="K72" s="212">
        <v>559991.99</v>
      </c>
      <c r="L72" s="212">
        <v>888600</v>
      </c>
      <c r="M72" s="212">
        <v>267671</v>
      </c>
      <c r="N72" s="212">
        <v>610777</v>
      </c>
      <c r="O72" s="212">
        <v>3364001</v>
      </c>
      <c r="P72" s="212">
        <v>975988.97</v>
      </c>
      <c r="Q72" s="212">
        <v>2638889.4</v>
      </c>
    </row>
    <row r="73" spans="1:17" ht="15.75">
      <c r="A73" s="81" t="s">
        <v>189</v>
      </c>
      <c r="B73" s="72" t="s">
        <v>190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</row>
    <row r="74" spans="1:17" ht="15.75">
      <c r="A74" s="82">
        <v>1</v>
      </c>
      <c r="B74" s="71" t="s">
        <v>191</v>
      </c>
      <c r="C74" s="210">
        <v>0</v>
      </c>
      <c r="D74" s="210">
        <v>0</v>
      </c>
      <c r="E74" s="210">
        <v>0</v>
      </c>
      <c r="F74" s="210">
        <v>50400</v>
      </c>
      <c r="G74" s="210">
        <v>3916</v>
      </c>
      <c r="H74" s="210">
        <v>7582.92</v>
      </c>
      <c r="I74" s="210">
        <v>1394</v>
      </c>
      <c r="J74" s="210">
        <v>144.88</v>
      </c>
      <c r="K74" s="210">
        <v>145</v>
      </c>
      <c r="L74" s="210">
        <v>0</v>
      </c>
      <c r="M74" s="210">
        <v>0</v>
      </c>
      <c r="N74" s="210">
        <v>0</v>
      </c>
      <c r="O74" s="210">
        <v>51794</v>
      </c>
      <c r="P74" s="210">
        <v>4060.88</v>
      </c>
      <c r="Q74" s="210">
        <v>7727.92</v>
      </c>
    </row>
    <row r="75" spans="1:17" ht="18.75">
      <c r="A75" s="84">
        <v>2</v>
      </c>
      <c r="B75" s="85" t="s">
        <v>192</v>
      </c>
      <c r="C75" s="210">
        <v>319800</v>
      </c>
      <c r="D75" s="210">
        <v>89427</v>
      </c>
      <c r="E75" s="210">
        <v>310445</v>
      </c>
      <c r="F75" s="210">
        <v>19800</v>
      </c>
      <c r="G75" s="210">
        <v>5951</v>
      </c>
      <c r="H75" s="210">
        <v>16916</v>
      </c>
      <c r="I75" s="210">
        <v>12206</v>
      </c>
      <c r="J75" s="210">
        <v>0</v>
      </c>
      <c r="K75" s="210">
        <v>0</v>
      </c>
      <c r="L75" s="210">
        <v>88100</v>
      </c>
      <c r="M75" s="210">
        <v>0</v>
      </c>
      <c r="N75" s="210">
        <v>0</v>
      </c>
      <c r="O75" s="210">
        <v>439906</v>
      </c>
      <c r="P75" s="210">
        <v>95378</v>
      </c>
      <c r="Q75" s="210">
        <v>327361</v>
      </c>
    </row>
    <row r="76" spans="1:17" ht="15.75">
      <c r="A76" s="82">
        <v>3</v>
      </c>
      <c r="B76" s="71" t="s">
        <v>219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</row>
    <row r="77" spans="1:17" ht="15.75">
      <c r="A77" s="81"/>
      <c r="B77" s="72" t="s">
        <v>194</v>
      </c>
      <c r="C77" s="212">
        <v>319800</v>
      </c>
      <c r="D77" s="212">
        <v>89427</v>
      </c>
      <c r="E77" s="212">
        <v>310445</v>
      </c>
      <c r="F77" s="212">
        <v>70200</v>
      </c>
      <c r="G77" s="212">
        <v>9867</v>
      </c>
      <c r="H77" s="212">
        <v>24498.92</v>
      </c>
      <c r="I77" s="212">
        <v>13600</v>
      </c>
      <c r="J77" s="212">
        <v>144.88</v>
      </c>
      <c r="K77" s="212">
        <v>145</v>
      </c>
      <c r="L77" s="212">
        <v>88100</v>
      </c>
      <c r="M77" s="212">
        <v>0</v>
      </c>
      <c r="N77" s="212">
        <v>0</v>
      </c>
      <c r="O77" s="212">
        <v>491700</v>
      </c>
      <c r="P77" s="212">
        <v>99438.88</v>
      </c>
      <c r="Q77" s="212">
        <v>335088.92</v>
      </c>
    </row>
    <row r="78" spans="1:17" ht="15.75">
      <c r="A78" s="86" t="s">
        <v>195</v>
      </c>
      <c r="B78" s="87" t="s">
        <v>196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34700</v>
      </c>
      <c r="J78" s="210">
        <v>4821</v>
      </c>
      <c r="K78" s="210">
        <v>15946</v>
      </c>
      <c r="L78" s="210">
        <v>4800</v>
      </c>
      <c r="M78" s="210">
        <v>9591</v>
      </c>
      <c r="N78" s="210">
        <v>25309</v>
      </c>
      <c r="O78" s="210">
        <v>39500</v>
      </c>
      <c r="P78" s="210">
        <v>14412</v>
      </c>
      <c r="Q78" s="210">
        <v>41255</v>
      </c>
    </row>
    <row r="79" spans="1:17" ht="15.75">
      <c r="A79" s="106"/>
      <c r="B79" s="71" t="s">
        <v>197</v>
      </c>
      <c r="C79" s="212">
        <v>0</v>
      </c>
      <c r="D79" s="212">
        <v>0</v>
      </c>
      <c r="E79" s="212">
        <v>0</v>
      </c>
      <c r="F79" s="212">
        <v>0</v>
      </c>
      <c r="G79" s="212">
        <v>0</v>
      </c>
      <c r="H79" s="212">
        <v>0</v>
      </c>
      <c r="I79" s="212">
        <v>34700</v>
      </c>
      <c r="J79" s="212">
        <v>4821</v>
      </c>
      <c r="K79" s="212">
        <v>15946</v>
      </c>
      <c r="L79" s="212">
        <v>4800</v>
      </c>
      <c r="M79" s="212">
        <v>9591</v>
      </c>
      <c r="N79" s="212">
        <v>25309</v>
      </c>
      <c r="O79" s="212">
        <v>39500</v>
      </c>
      <c r="P79" s="212">
        <v>14412</v>
      </c>
      <c r="Q79" s="212">
        <v>41255</v>
      </c>
    </row>
    <row r="80" spans="1:17" ht="15.75">
      <c r="A80" s="86"/>
      <c r="B80" s="87" t="s">
        <v>125</v>
      </c>
      <c r="C80" s="212">
        <v>1547008</v>
      </c>
      <c r="D80" s="212">
        <v>362267.73</v>
      </c>
      <c r="E80" s="212">
        <v>1291003.41</v>
      </c>
      <c r="F80" s="212">
        <v>1049993</v>
      </c>
      <c r="G80" s="212">
        <v>183374.24</v>
      </c>
      <c r="H80" s="212">
        <v>512060.92</v>
      </c>
      <c r="I80" s="212">
        <v>316700</v>
      </c>
      <c r="J80" s="212">
        <v>266935.88</v>
      </c>
      <c r="K80" s="212">
        <v>576082.99</v>
      </c>
      <c r="L80" s="212">
        <v>981500</v>
      </c>
      <c r="M80" s="212">
        <v>277262</v>
      </c>
      <c r="N80" s="212">
        <v>636086</v>
      </c>
      <c r="O80" s="212">
        <v>3895201</v>
      </c>
      <c r="P80" s="212">
        <v>1089839.85</v>
      </c>
      <c r="Q80" s="212">
        <v>3015233.32</v>
      </c>
    </row>
  </sheetData>
  <mergeCells count="43">
    <mergeCell ref="O43:O44"/>
    <mergeCell ref="P43:Q43"/>
    <mergeCell ref="I43:I44"/>
    <mergeCell ref="J43:K43"/>
    <mergeCell ref="L43:L44"/>
    <mergeCell ref="M43:N43"/>
    <mergeCell ref="C43:C44"/>
    <mergeCell ref="D43:E43"/>
    <mergeCell ref="F43:F44"/>
    <mergeCell ref="G43:H43"/>
    <mergeCell ref="A39:Q39"/>
    <mergeCell ref="A40:Q40"/>
    <mergeCell ref="A41:A44"/>
    <mergeCell ref="B41:B44"/>
    <mergeCell ref="C41:H41"/>
    <mergeCell ref="I41:K42"/>
    <mergeCell ref="L41:N42"/>
    <mergeCell ref="O41:Q42"/>
    <mergeCell ref="C42:E42"/>
    <mergeCell ref="F42:H42"/>
    <mergeCell ref="O6:O7"/>
    <mergeCell ref="P6:Q6"/>
    <mergeCell ref="A37:Q37"/>
    <mergeCell ref="A38:Q38"/>
    <mergeCell ref="I6:I7"/>
    <mergeCell ref="J6:K6"/>
    <mergeCell ref="L6:L7"/>
    <mergeCell ref="M6:N6"/>
    <mergeCell ref="F5:H5"/>
    <mergeCell ref="C6:C7"/>
    <mergeCell ref="D6:E6"/>
    <mergeCell ref="F6:F7"/>
    <mergeCell ref="G6:H6"/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3"/>
  <sheetViews>
    <sheetView workbookViewId="0" topLeftCell="J64">
      <selection activeCell="N81" sqref="N81"/>
    </sheetView>
  </sheetViews>
  <sheetFormatPr defaultColWidth="9.140625" defaultRowHeight="12.75"/>
  <cols>
    <col min="2" max="2" width="23.8515625" style="0" customWidth="1"/>
    <col min="25" max="25" width="11.00390625" style="0" customWidth="1"/>
    <col min="26" max="26" width="11.140625" style="0" customWidth="1"/>
  </cols>
  <sheetData>
    <row r="1" spans="1:26" ht="15.75">
      <c r="A1" s="434" t="s">
        <v>334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</row>
    <row r="2" spans="1:26" ht="15.75">
      <c r="A2" s="434" t="s">
        <v>335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</row>
    <row r="3" spans="1:26" ht="15">
      <c r="A3" s="440" t="s">
        <v>336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ht="12.7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441"/>
      <c r="Z4" s="441"/>
    </row>
    <row r="5" spans="1:26" ht="12.75">
      <c r="A5" s="442" t="s">
        <v>325</v>
      </c>
      <c r="B5" s="445" t="s">
        <v>132</v>
      </c>
      <c r="C5" s="415" t="s">
        <v>337</v>
      </c>
      <c r="D5" s="448"/>
      <c r="E5" s="448"/>
      <c r="F5" s="448"/>
      <c r="G5" s="448" t="s">
        <v>338</v>
      </c>
      <c r="H5" s="448"/>
      <c r="I5" s="448"/>
      <c r="J5" s="448"/>
      <c r="K5" s="448" t="s">
        <v>339</v>
      </c>
      <c r="L5" s="448"/>
      <c r="M5" s="448"/>
      <c r="N5" s="448"/>
      <c r="O5" s="448" t="s">
        <v>340</v>
      </c>
      <c r="P5" s="448"/>
      <c r="Q5" s="448"/>
      <c r="R5" s="448"/>
      <c r="S5" s="448" t="s">
        <v>341</v>
      </c>
      <c r="T5" s="448"/>
      <c r="U5" s="448"/>
      <c r="V5" s="448"/>
      <c r="W5" s="448" t="s">
        <v>45</v>
      </c>
      <c r="X5" s="448"/>
      <c r="Y5" s="448"/>
      <c r="Z5" s="448"/>
    </row>
    <row r="6" spans="1:26" ht="12.75">
      <c r="A6" s="443"/>
      <c r="B6" s="446"/>
      <c r="C6" s="449" t="s">
        <v>342</v>
      </c>
      <c r="D6" s="450"/>
      <c r="E6" s="423" t="s">
        <v>343</v>
      </c>
      <c r="F6" s="423"/>
      <c r="G6" s="450" t="s">
        <v>342</v>
      </c>
      <c r="H6" s="450"/>
      <c r="I6" s="423" t="s">
        <v>343</v>
      </c>
      <c r="J6" s="423"/>
      <c r="K6" s="450" t="s">
        <v>342</v>
      </c>
      <c r="L6" s="450"/>
      <c r="M6" s="423" t="s">
        <v>343</v>
      </c>
      <c r="N6" s="423"/>
      <c r="O6" s="450" t="s">
        <v>342</v>
      </c>
      <c r="P6" s="450"/>
      <c r="Q6" s="423" t="s">
        <v>343</v>
      </c>
      <c r="R6" s="423"/>
      <c r="S6" s="450" t="s">
        <v>342</v>
      </c>
      <c r="T6" s="450"/>
      <c r="U6" s="423" t="s">
        <v>343</v>
      </c>
      <c r="V6" s="423"/>
      <c r="W6" s="450" t="s">
        <v>342</v>
      </c>
      <c r="X6" s="450"/>
      <c r="Y6" s="423" t="s">
        <v>343</v>
      </c>
      <c r="Z6" s="423"/>
    </row>
    <row r="7" spans="1:26" ht="15.75">
      <c r="A7" s="444"/>
      <c r="B7" s="447"/>
      <c r="C7" s="217" t="s">
        <v>208</v>
      </c>
      <c r="D7" s="218" t="s">
        <v>344</v>
      </c>
      <c r="E7" s="73" t="s">
        <v>208</v>
      </c>
      <c r="F7" s="218" t="s">
        <v>344</v>
      </c>
      <c r="G7" s="73" t="s">
        <v>208</v>
      </c>
      <c r="H7" s="218" t="s">
        <v>344</v>
      </c>
      <c r="I7" s="73" t="s">
        <v>208</v>
      </c>
      <c r="J7" s="218" t="s">
        <v>344</v>
      </c>
      <c r="K7" s="73" t="s">
        <v>208</v>
      </c>
      <c r="L7" s="218" t="s">
        <v>344</v>
      </c>
      <c r="M7" s="73" t="s">
        <v>208</v>
      </c>
      <c r="N7" s="218" t="s">
        <v>344</v>
      </c>
      <c r="O7" s="73" t="s">
        <v>208</v>
      </c>
      <c r="P7" s="218" t="s">
        <v>344</v>
      </c>
      <c r="Q7" s="73" t="s">
        <v>208</v>
      </c>
      <c r="R7" s="218" t="s">
        <v>344</v>
      </c>
      <c r="S7" s="73" t="s">
        <v>208</v>
      </c>
      <c r="T7" s="218" t="s">
        <v>344</v>
      </c>
      <c r="U7" s="73" t="s">
        <v>208</v>
      </c>
      <c r="V7" s="218" t="s">
        <v>344</v>
      </c>
      <c r="W7" s="73" t="s">
        <v>208</v>
      </c>
      <c r="X7" s="218" t="s">
        <v>344</v>
      </c>
      <c r="Y7" s="73" t="s">
        <v>208</v>
      </c>
      <c r="Z7" s="218" t="s">
        <v>344</v>
      </c>
    </row>
    <row r="8" spans="1:26" ht="15.75">
      <c r="A8" s="37" t="s">
        <v>144</v>
      </c>
      <c r="B8" s="52" t="s">
        <v>145</v>
      </c>
      <c r="C8" s="73"/>
      <c r="D8" s="218"/>
      <c r="E8" s="218"/>
      <c r="F8" s="218"/>
      <c r="G8" s="218"/>
      <c r="H8" s="218"/>
      <c r="I8" s="73"/>
      <c r="J8" s="218"/>
      <c r="K8" s="218"/>
      <c r="L8" s="218"/>
      <c r="M8" s="73"/>
      <c r="N8" s="218"/>
      <c r="O8" s="218"/>
      <c r="P8" s="218"/>
      <c r="Q8" s="73"/>
      <c r="R8" s="218"/>
      <c r="S8" s="218"/>
      <c r="T8" s="218"/>
      <c r="U8" s="73"/>
      <c r="V8" s="218"/>
      <c r="W8" s="218"/>
      <c r="X8" s="218"/>
      <c r="Y8" s="73"/>
      <c r="Z8" s="218"/>
    </row>
    <row r="9" spans="1:26" ht="15.75">
      <c r="A9" s="60">
        <v>1</v>
      </c>
      <c r="B9" s="209" t="s">
        <v>53</v>
      </c>
      <c r="C9" s="210">
        <v>2607</v>
      </c>
      <c r="D9" s="210">
        <v>3569</v>
      </c>
      <c r="E9" s="210">
        <v>18495</v>
      </c>
      <c r="F9" s="210">
        <v>30726</v>
      </c>
      <c r="G9" s="210">
        <v>7943</v>
      </c>
      <c r="H9" s="210">
        <v>10074</v>
      </c>
      <c r="I9" s="210">
        <v>97129</v>
      </c>
      <c r="J9" s="210">
        <v>104900</v>
      </c>
      <c r="K9" s="210">
        <v>21</v>
      </c>
      <c r="L9" s="210">
        <v>69</v>
      </c>
      <c r="M9" s="210">
        <v>92</v>
      </c>
      <c r="N9" s="210">
        <v>2309</v>
      </c>
      <c r="O9" s="210">
        <v>63</v>
      </c>
      <c r="P9" s="210">
        <v>127</v>
      </c>
      <c r="Q9" s="210">
        <v>1817</v>
      </c>
      <c r="R9" s="210">
        <v>5831</v>
      </c>
      <c r="S9" s="210">
        <v>0</v>
      </c>
      <c r="T9" s="210">
        <v>0</v>
      </c>
      <c r="U9" s="210">
        <v>0</v>
      </c>
      <c r="V9" s="210">
        <v>0</v>
      </c>
      <c r="W9" s="210">
        <v>10634</v>
      </c>
      <c r="X9" s="210">
        <v>13839</v>
      </c>
      <c r="Y9" s="210">
        <v>117533</v>
      </c>
      <c r="Z9" s="210">
        <v>143766</v>
      </c>
    </row>
    <row r="10" spans="1:26" ht="15.75">
      <c r="A10" s="60">
        <v>2</v>
      </c>
      <c r="B10" s="209" t="s">
        <v>57</v>
      </c>
      <c r="C10" s="210">
        <v>936</v>
      </c>
      <c r="D10" s="210">
        <v>3941</v>
      </c>
      <c r="E10" s="210">
        <v>4479</v>
      </c>
      <c r="F10" s="210">
        <v>14726</v>
      </c>
      <c r="G10" s="210">
        <v>1509</v>
      </c>
      <c r="H10" s="210">
        <v>6322</v>
      </c>
      <c r="I10" s="210">
        <v>45872</v>
      </c>
      <c r="J10" s="210">
        <v>19458</v>
      </c>
      <c r="K10" s="210">
        <v>228</v>
      </c>
      <c r="L10" s="210">
        <v>791</v>
      </c>
      <c r="M10" s="210">
        <v>960</v>
      </c>
      <c r="N10" s="210">
        <v>5958</v>
      </c>
      <c r="O10" s="210">
        <v>11</v>
      </c>
      <c r="P10" s="210">
        <v>10</v>
      </c>
      <c r="Q10" s="210">
        <v>55</v>
      </c>
      <c r="R10" s="210">
        <v>138</v>
      </c>
      <c r="S10" s="210">
        <v>6</v>
      </c>
      <c r="T10" s="210">
        <v>9</v>
      </c>
      <c r="U10" s="210">
        <v>35</v>
      </c>
      <c r="V10" s="210">
        <v>173</v>
      </c>
      <c r="W10" s="210">
        <v>2690</v>
      </c>
      <c r="X10" s="210">
        <v>11073</v>
      </c>
      <c r="Y10" s="210">
        <v>51401</v>
      </c>
      <c r="Z10" s="210">
        <v>40453</v>
      </c>
    </row>
    <row r="11" spans="1:26" ht="15.75">
      <c r="A11" s="60">
        <v>3</v>
      </c>
      <c r="B11" s="209" t="s">
        <v>71</v>
      </c>
      <c r="C11" s="210">
        <v>3296</v>
      </c>
      <c r="D11" s="210">
        <v>6270</v>
      </c>
      <c r="E11" s="210">
        <v>18153</v>
      </c>
      <c r="F11" s="210">
        <v>28743</v>
      </c>
      <c r="G11" s="210">
        <v>11126</v>
      </c>
      <c r="H11" s="210">
        <v>14601</v>
      </c>
      <c r="I11" s="210">
        <v>61689</v>
      </c>
      <c r="J11" s="210">
        <v>80818</v>
      </c>
      <c r="K11" s="210">
        <v>79</v>
      </c>
      <c r="L11" s="210">
        <v>85</v>
      </c>
      <c r="M11" s="210">
        <v>353</v>
      </c>
      <c r="N11" s="210">
        <v>993</v>
      </c>
      <c r="O11" s="210">
        <v>604</v>
      </c>
      <c r="P11" s="210">
        <v>740</v>
      </c>
      <c r="Q11" s="210">
        <v>736</v>
      </c>
      <c r="R11" s="210">
        <v>687</v>
      </c>
      <c r="S11" s="210">
        <v>0</v>
      </c>
      <c r="T11" s="210">
        <v>0</v>
      </c>
      <c r="U11" s="210">
        <v>2</v>
      </c>
      <c r="V11" s="210">
        <v>1</v>
      </c>
      <c r="W11" s="210">
        <v>15105</v>
      </c>
      <c r="X11" s="210">
        <v>21696</v>
      </c>
      <c r="Y11" s="210">
        <v>80933</v>
      </c>
      <c r="Z11" s="210">
        <v>111242</v>
      </c>
    </row>
    <row r="12" spans="1:26" ht="15.75">
      <c r="A12" s="60">
        <v>4</v>
      </c>
      <c r="B12" s="209" t="s">
        <v>68</v>
      </c>
      <c r="C12" s="210">
        <v>305</v>
      </c>
      <c r="D12" s="210">
        <v>485</v>
      </c>
      <c r="E12" s="210">
        <v>1576</v>
      </c>
      <c r="F12" s="210">
        <v>1199</v>
      </c>
      <c r="G12" s="210">
        <v>2483</v>
      </c>
      <c r="H12" s="210">
        <v>1936</v>
      </c>
      <c r="I12" s="210">
        <v>11322</v>
      </c>
      <c r="J12" s="210">
        <v>10401</v>
      </c>
      <c r="K12" s="210">
        <v>5</v>
      </c>
      <c r="L12" s="210">
        <v>14</v>
      </c>
      <c r="M12" s="210">
        <v>217</v>
      </c>
      <c r="N12" s="210">
        <v>262</v>
      </c>
      <c r="O12" s="210">
        <v>1</v>
      </c>
      <c r="P12" s="210">
        <v>1</v>
      </c>
      <c r="Q12" s="210">
        <v>19</v>
      </c>
      <c r="R12" s="210">
        <v>31</v>
      </c>
      <c r="S12" s="210">
        <v>0</v>
      </c>
      <c r="T12" s="210">
        <v>0</v>
      </c>
      <c r="U12" s="210">
        <v>0</v>
      </c>
      <c r="V12" s="210">
        <v>0</v>
      </c>
      <c r="W12" s="210">
        <v>2794</v>
      </c>
      <c r="X12" s="210">
        <v>2436</v>
      </c>
      <c r="Y12" s="210">
        <v>13134</v>
      </c>
      <c r="Z12" s="210">
        <v>11893</v>
      </c>
    </row>
    <row r="13" spans="1:26" ht="15.75">
      <c r="A13" s="60">
        <v>5</v>
      </c>
      <c r="B13" s="209" t="s">
        <v>69</v>
      </c>
      <c r="C13" s="210">
        <v>2349</v>
      </c>
      <c r="D13" s="210">
        <v>3240</v>
      </c>
      <c r="E13" s="210">
        <v>22283</v>
      </c>
      <c r="F13" s="210">
        <v>22765</v>
      </c>
      <c r="G13" s="210">
        <v>12899</v>
      </c>
      <c r="H13" s="210">
        <v>17927</v>
      </c>
      <c r="I13" s="210">
        <v>41534</v>
      </c>
      <c r="J13" s="210">
        <v>107543</v>
      </c>
      <c r="K13" s="210">
        <v>358</v>
      </c>
      <c r="L13" s="210">
        <v>516</v>
      </c>
      <c r="M13" s="210">
        <v>6577</v>
      </c>
      <c r="N13" s="210">
        <v>9493</v>
      </c>
      <c r="O13" s="210">
        <v>2</v>
      </c>
      <c r="P13" s="210">
        <v>3</v>
      </c>
      <c r="Q13" s="210">
        <v>21</v>
      </c>
      <c r="R13" s="210">
        <v>219</v>
      </c>
      <c r="S13" s="210">
        <v>0</v>
      </c>
      <c r="T13" s="210">
        <v>0</v>
      </c>
      <c r="U13" s="210">
        <v>0</v>
      </c>
      <c r="V13" s="210">
        <v>0</v>
      </c>
      <c r="W13" s="210">
        <v>15608</v>
      </c>
      <c r="X13" s="210">
        <v>21686</v>
      </c>
      <c r="Y13" s="210">
        <v>70415</v>
      </c>
      <c r="Z13" s="210">
        <v>140020</v>
      </c>
    </row>
    <row r="14" spans="1:26" ht="15.75">
      <c r="A14" s="60">
        <v>6</v>
      </c>
      <c r="B14" s="209" t="s">
        <v>70</v>
      </c>
      <c r="C14" s="210">
        <v>5378</v>
      </c>
      <c r="D14" s="210">
        <v>7320</v>
      </c>
      <c r="E14" s="210">
        <v>18415</v>
      </c>
      <c r="F14" s="210">
        <v>16922</v>
      </c>
      <c r="G14" s="210">
        <v>15873</v>
      </c>
      <c r="H14" s="210">
        <v>19828</v>
      </c>
      <c r="I14" s="210">
        <v>68266</v>
      </c>
      <c r="J14" s="210">
        <v>64082</v>
      </c>
      <c r="K14" s="210">
        <v>30</v>
      </c>
      <c r="L14" s="210">
        <v>300</v>
      </c>
      <c r="M14" s="210">
        <v>1080</v>
      </c>
      <c r="N14" s="210">
        <v>1284</v>
      </c>
      <c r="O14" s="210">
        <v>790</v>
      </c>
      <c r="P14" s="210">
        <v>467</v>
      </c>
      <c r="Q14" s="210">
        <v>3463</v>
      </c>
      <c r="R14" s="210">
        <v>2995</v>
      </c>
      <c r="S14" s="210">
        <v>0</v>
      </c>
      <c r="T14" s="210">
        <v>0</v>
      </c>
      <c r="U14" s="210">
        <v>0</v>
      </c>
      <c r="V14" s="210">
        <v>0</v>
      </c>
      <c r="W14" s="210">
        <v>22071</v>
      </c>
      <c r="X14" s="210">
        <v>27915</v>
      </c>
      <c r="Y14" s="210">
        <v>91224</v>
      </c>
      <c r="Z14" s="210">
        <v>85283</v>
      </c>
    </row>
    <row r="15" spans="1:26" ht="15.75">
      <c r="A15" s="60">
        <v>7</v>
      </c>
      <c r="B15" s="209" t="s">
        <v>74</v>
      </c>
      <c r="C15" s="210">
        <v>1562</v>
      </c>
      <c r="D15" s="210">
        <v>5210</v>
      </c>
      <c r="E15" s="210">
        <v>18876</v>
      </c>
      <c r="F15" s="210">
        <v>16269</v>
      </c>
      <c r="G15" s="210">
        <v>2970</v>
      </c>
      <c r="H15" s="210">
        <v>5449</v>
      </c>
      <c r="I15" s="210">
        <v>35233</v>
      </c>
      <c r="J15" s="210">
        <v>46207</v>
      </c>
      <c r="K15" s="210">
        <v>19</v>
      </c>
      <c r="L15" s="210">
        <v>97</v>
      </c>
      <c r="M15" s="210">
        <v>185</v>
      </c>
      <c r="N15" s="210">
        <v>446</v>
      </c>
      <c r="O15" s="210">
        <v>2</v>
      </c>
      <c r="P15" s="210">
        <v>1.25</v>
      </c>
      <c r="Q15" s="210">
        <v>39</v>
      </c>
      <c r="R15" s="210">
        <v>28</v>
      </c>
      <c r="S15" s="210">
        <v>0</v>
      </c>
      <c r="T15" s="210">
        <v>0</v>
      </c>
      <c r="U15" s="210">
        <v>0</v>
      </c>
      <c r="V15" s="210">
        <v>0</v>
      </c>
      <c r="W15" s="210">
        <v>4553</v>
      </c>
      <c r="X15" s="210">
        <v>10757.25</v>
      </c>
      <c r="Y15" s="210">
        <v>54333</v>
      </c>
      <c r="Z15" s="210">
        <v>62950</v>
      </c>
    </row>
    <row r="16" spans="1:26" ht="15.75">
      <c r="A16" s="60"/>
      <c r="B16" s="52" t="s">
        <v>150</v>
      </c>
      <c r="C16" s="212">
        <v>16433</v>
      </c>
      <c r="D16" s="212">
        <v>30035</v>
      </c>
      <c r="E16" s="212">
        <v>102277</v>
      </c>
      <c r="F16" s="212">
        <v>131350</v>
      </c>
      <c r="G16" s="212">
        <v>54803</v>
      </c>
      <c r="H16" s="212">
        <v>76137</v>
      </c>
      <c r="I16" s="212">
        <v>361045</v>
      </c>
      <c r="J16" s="212">
        <v>433409</v>
      </c>
      <c r="K16" s="212">
        <v>740</v>
      </c>
      <c r="L16" s="212">
        <v>1872</v>
      </c>
      <c r="M16" s="212">
        <v>9464</v>
      </c>
      <c r="N16" s="212">
        <v>20745</v>
      </c>
      <c r="O16" s="212">
        <v>1473</v>
      </c>
      <c r="P16" s="212">
        <v>1349.25</v>
      </c>
      <c r="Q16" s="212">
        <v>6150</v>
      </c>
      <c r="R16" s="212">
        <v>9929</v>
      </c>
      <c r="S16" s="212">
        <v>6</v>
      </c>
      <c r="T16" s="212">
        <v>9</v>
      </c>
      <c r="U16" s="212">
        <v>37</v>
      </c>
      <c r="V16" s="212">
        <v>174</v>
      </c>
      <c r="W16" s="212">
        <v>73455</v>
      </c>
      <c r="X16" s="212">
        <v>109402.25</v>
      </c>
      <c r="Y16" s="212">
        <v>478973</v>
      </c>
      <c r="Z16" s="212">
        <v>595607</v>
      </c>
    </row>
    <row r="17" spans="1:26" ht="15.75">
      <c r="A17" s="378" t="s">
        <v>151</v>
      </c>
      <c r="B17" s="37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15.75">
      <c r="A18" s="69">
        <v>1</v>
      </c>
      <c r="B18" s="70" t="s">
        <v>48</v>
      </c>
      <c r="C18" s="210">
        <v>124</v>
      </c>
      <c r="D18" s="210">
        <v>1245</v>
      </c>
      <c r="E18" s="210">
        <v>308</v>
      </c>
      <c r="F18" s="210">
        <v>1798</v>
      </c>
      <c r="G18" s="210">
        <v>451</v>
      </c>
      <c r="H18" s="210">
        <v>586</v>
      </c>
      <c r="I18" s="210">
        <v>895</v>
      </c>
      <c r="J18" s="210">
        <v>2465</v>
      </c>
      <c r="K18" s="210">
        <v>5</v>
      </c>
      <c r="L18" s="210">
        <v>11</v>
      </c>
      <c r="M18" s="210">
        <v>12</v>
      </c>
      <c r="N18" s="210">
        <v>17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0</v>
      </c>
      <c r="W18" s="210">
        <v>580</v>
      </c>
      <c r="X18" s="210">
        <v>1842</v>
      </c>
      <c r="Y18" s="210">
        <v>1215</v>
      </c>
      <c r="Z18" s="210">
        <v>4280</v>
      </c>
    </row>
    <row r="19" spans="1:26" ht="15.75">
      <c r="A19" s="69">
        <v>2</v>
      </c>
      <c r="B19" s="70" t="s">
        <v>49</v>
      </c>
      <c r="C19" s="210">
        <v>15</v>
      </c>
      <c r="D19" s="210">
        <v>14.42</v>
      </c>
      <c r="E19" s="210">
        <v>93</v>
      </c>
      <c r="F19" s="210">
        <v>179.03</v>
      </c>
      <c r="G19" s="210">
        <v>8</v>
      </c>
      <c r="H19" s="210">
        <v>19</v>
      </c>
      <c r="I19" s="210">
        <v>207</v>
      </c>
      <c r="J19" s="210">
        <v>472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0">
        <v>0</v>
      </c>
      <c r="V19" s="210">
        <v>0</v>
      </c>
      <c r="W19" s="210">
        <v>23</v>
      </c>
      <c r="X19" s="210">
        <v>33.42</v>
      </c>
      <c r="Y19" s="210">
        <v>300</v>
      </c>
      <c r="Z19" s="210">
        <v>651.03</v>
      </c>
    </row>
    <row r="20" spans="1:26" ht="15.75">
      <c r="A20" s="69">
        <v>3</v>
      </c>
      <c r="B20" s="70" t="s">
        <v>50</v>
      </c>
      <c r="C20" s="210">
        <v>269</v>
      </c>
      <c r="D20" s="210">
        <v>1771</v>
      </c>
      <c r="E20" s="210">
        <v>1176</v>
      </c>
      <c r="F20" s="210">
        <v>4920</v>
      </c>
      <c r="G20" s="210">
        <v>666</v>
      </c>
      <c r="H20" s="210">
        <v>3592</v>
      </c>
      <c r="I20" s="210">
        <v>2317</v>
      </c>
      <c r="J20" s="210">
        <v>8515</v>
      </c>
      <c r="K20" s="210">
        <v>12</v>
      </c>
      <c r="L20" s="210">
        <v>28</v>
      </c>
      <c r="M20" s="210">
        <v>184</v>
      </c>
      <c r="N20" s="210">
        <v>566</v>
      </c>
      <c r="O20" s="210">
        <v>0</v>
      </c>
      <c r="P20" s="210">
        <v>0</v>
      </c>
      <c r="Q20" s="210">
        <v>1</v>
      </c>
      <c r="R20" s="210">
        <v>5</v>
      </c>
      <c r="S20" s="210">
        <v>2</v>
      </c>
      <c r="T20" s="210">
        <v>2</v>
      </c>
      <c r="U20" s="210">
        <v>9</v>
      </c>
      <c r="V20" s="210">
        <v>7</v>
      </c>
      <c r="W20" s="210">
        <v>949</v>
      </c>
      <c r="X20" s="210">
        <v>5393</v>
      </c>
      <c r="Y20" s="210">
        <v>3687</v>
      </c>
      <c r="Z20" s="210">
        <v>14013</v>
      </c>
    </row>
    <row r="21" spans="1:26" ht="15.75">
      <c r="A21" s="69">
        <v>4</v>
      </c>
      <c r="B21" s="71" t="s">
        <v>51</v>
      </c>
      <c r="C21" s="210">
        <v>189</v>
      </c>
      <c r="D21" s="210">
        <v>459</v>
      </c>
      <c r="E21" s="210">
        <v>899</v>
      </c>
      <c r="F21" s="210">
        <v>5392</v>
      </c>
      <c r="G21" s="210">
        <v>657</v>
      </c>
      <c r="H21" s="210">
        <v>1433</v>
      </c>
      <c r="I21" s="210">
        <v>3335</v>
      </c>
      <c r="J21" s="210">
        <v>16612</v>
      </c>
      <c r="K21" s="210">
        <v>0</v>
      </c>
      <c r="L21" s="210">
        <v>0</v>
      </c>
      <c r="M21" s="210">
        <v>26</v>
      </c>
      <c r="N21" s="210">
        <v>48</v>
      </c>
      <c r="O21" s="210">
        <v>1</v>
      </c>
      <c r="P21" s="210">
        <v>1</v>
      </c>
      <c r="Q21" s="210">
        <v>8</v>
      </c>
      <c r="R21" s="210">
        <v>9</v>
      </c>
      <c r="S21" s="210">
        <v>0</v>
      </c>
      <c r="T21" s="210">
        <v>0</v>
      </c>
      <c r="U21" s="210">
        <v>0</v>
      </c>
      <c r="V21" s="210">
        <v>0</v>
      </c>
      <c r="W21" s="210">
        <v>847</v>
      </c>
      <c r="X21" s="210">
        <v>1893</v>
      </c>
      <c r="Y21" s="210">
        <v>4268</v>
      </c>
      <c r="Z21" s="210">
        <v>22061</v>
      </c>
    </row>
    <row r="22" spans="1:26" ht="15.75">
      <c r="A22" s="69">
        <v>5</v>
      </c>
      <c r="B22" s="71" t="s">
        <v>52</v>
      </c>
      <c r="C22" s="210">
        <v>15</v>
      </c>
      <c r="D22" s="210">
        <v>46</v>
      </c>
      <c r="E22" s="210">
        <v>177</v>
      </c>
      <c r="F22" s="210">
        <v>563</v>
      </c>
      <c r="G22" s="210">
        <v>379</v>
      </c>
      <c r="H22" s="210">
        <v>325</v>
      </c>
      <c r="I22" s="210">
        <v>1497</v>
      </c>
      <c r="J22" s="210">
        <v>2621</v>
      </c>
      <c r="K22" s="210">
        <v>3</v>
      </c>
      <c r="L22" s="210">
        <v>34</v>
      </c>
      <c r="M22" s="210">
        <v>13</v>
      </c>
      <c r="N22" s="210">
        <v>71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397</v>
      </c>
      <c r="X22" s="210">
        <v>405</v>
      </c>
      <c r="Y22" s="210">
        <v>1687</v>
      </c>
      <c r="Z22" s="210">
        <v>3255</v>
      </c>
    </row>
    <row r="23" spans="1:26" ht="15.75">
      <c r="A23" s="69">
        <v>6</v>
      </c>
      <c r="B23" s="70" t="s">
        <v>55</v>
      </c>
      <c r="C23" s="210">
        <v>22</v>
      </c>
      <c r="D23" s="210">
        <v>15</v>
      </c>
      <c r="E23" s="210">
        <v>420</v>
      </c>
      <c r="F23" s="210">
        <v>522</v>
      </c>
      <c r="G23" s="210">
        <v>139</v>
      </c>
      <c r="H23" s="210">
        <v>138</v>
      </c>
      <c r="I23" s="210">
        <v>3170</v>
      </c>
      <c r="J23" s="210">
        <v>3578</v>
      </c>
      <c r="K23" s="210">
        <v>21</v>
      </c>
      <c r="L23" s="210">
        <v>21</v>
      </c>
      <c r="M23" s="210">
        <v>22</v>
      </c>
      <c r="N23" s="210">
        <v>133</v>
      </c>
      <c r="O23" s="210">
        <v>0</v>
      </c>
      <c r="P23" s="210">
        <v>0</v>
      </c>
      <c r="Q23" s="210">
        <v>0</v>
      </c>
      <c r="R23" s="210">
        <v>0.12</v>
      </c>
      <c r="S23" s="210">
        <v>0</v>
      </c>
      <c r="T23" s="210">
        <v>0</v>
      </c>
      <c r="U23" s="210">
        <v>0</v>
      </c>
      <c r="V23" s="210">
        <v>0</v>
      </c>
      <c r="W23" s="210">
        <v>182</v>
      </c>
      <c r="X23" s="210">
        <v>174</v>
      </c>
      <c r="Y23" s="210">
        <v>3612</v>
      </c>
      <c r="Z23" s="210">
        <v>4233.12</v>
      </c>
    </row>
    <row r="24" spans="1:26" ht="15.75">
      <c r="A24" s="69">
        <v>7</v>
      </c>
      <c r="B24" s="71" t="s">
        <v>58</v>
      </c>
      <c r="C24" s="210">
        <v>15</v>
      </c>
      <c r="D24" s="210">
        <v>69</v>
      </c>
      <c r="E24" s="210">
        <v>230</v>
      </c>
      <c r="F24" s="210">
        <v>1930</v>
      </c>
      <c r="G24" s="210">
        <v>21</v>
      </c>
      <c r="H24" s="210">
        <v>22</v>
      </c>
      <c r="I24" s="210">
        <v>821</v>
      </c>
      <c r="J24" s="210">
        <v>1491</v>
      </c>
      <c r="K24" s="210">
        <v>1</v>
      </c>
      <c r="L24" s="210">
        <v>4</v>
      </c>
      <c r="M24" s="210">
        <v>16</v>
      </c>
      <c r="N24" s="210">
        <v>210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37</v>
      </c>
      <c r="X24" s="210">
        <v>95</v>
      </c>
      <c r="Y24" s="210">
        <v>1067</v>
      </c>
      <c r="Z24" s="210">
        <v>3631</v>
      </c>
    </row>
    <row r="25" spans="1:26" ht="15.75">
      <c r="A25" s="69">
        <v>8</v>
      </c>
      <c r="B25" s="71" t="s">
        <v>59</v>
      </c>
      <c r="C25" s="210">
        <v>68</v>
      </c>
      <c r="D25" s="210">
        <v>46</v>
      </c>
      <c r="E25" s="210">
        <v>1243</v>
      </c>
      <c r="F25" s="210">
        <v>1002</v>
      </c>
      <c r="G25" s="210">
        <v>92</v>
      </c>
      <c r="H25" s="210">
        <v>109</v>
      </c>
      <c r="I25" s="210">
        <v>3401</v>
      </c>
      <c r="J25" s="210">
        <v>3254</v>
      </c>
      <c r="K25" s="210">
        <v>0</v>
      </c>
      <c r="L25" s="210">
        <v>0</v>
      </c>
      <c r="M25" s="210">
        <v>6</v>
      </c>
      <c r="N25" s="210">
        <v>2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160</v>
      </c>
      <c r="X25" s="210">
        <v>155</v>
      </c>
      <c r="Y25" s="210">
        <v>4650</v>
      </c>
      <c r="Z25" s="210">
        <v>4258</v>
      </c>
    </row>
    <row r="26" spans="1:26" ht="15.75">
      <c r="A26" s="69">
        <v>9</v>
      </c>
      <c r="B26" s="71" t="s">
        <v>60</v>
      </c>
      <c r="C26" s="210">
        <v>156</v>
      </c>
      <c r="D26" s="210">
        <v>199</v>
      </c>
      <c r="E26" s="210">
        <v>1771</v>
      </c>
      <c r="F26" s="210">
        <v>3066</v>
      </c>
      <c r="G26" s="210">
        <v>746</v>
      </c>
      <c r="H26" s="210">
        <v>665</v>
      </c>
      <c r="I26" s="210">
        <v>4008</v>
      </c>
      <c r="J26" s="210">
        <v>4498</v>
      </c>
      <c r="K26" s="210">
        <v>0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902</v>
      </c>
      <c r="X26" s="210">
        <v>864</v>
      </c>
      <c r="Y26" s="210">
        <v>5779</v>
      </c>
      <c r="Z26" s="210">
        <v>7564</v>
      </c>
    </row>
    <row r="27" spans="1:26" ht="15.75">
      <c r="A27" s="69">
        <v>10</v>
      </c>
      <c r="B27" s="71" t="s">
        <v>152</v>
      </c>
      <c r="C27" s="210">
        <v>84</v>
      </c>
      <c r="D27" s="210">
        <v>503</v>
      </c>
      <c r="E27" s="210">
        <v>513</v>
      </c>
      <c r="F27" s="210">
        <v>2213</v>
      </c>
      <c r="G27" s="210">
        <v>146</v>
      </c>
      <c r="H27" s="210">
        <v>717</v>
      </c>
      <c r="I27" s="210">
        <v>672</v>
      </c>
      <c r="J27" s="210">
        <v>2818</v>
      </c>
      <c r="K27" s="210">
        <v>3</v>
      </c>
      <c r="L27" s="210">
        <v>35</v>
      </c>
      <c r="M27" s="210">
        <v>23</v>
      </c>
      <c r="N27" s="210">
        <v>1559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2</v>
      </c>
      <c r="V27" s="210">
        <v>6</v>
      </c>
      <c r="W27" s="210">
        <v>233</v>
      </c>
      <c r="X27" s="210">
        <v>1255</v>
      </c>
      <c r="Y27" s="210">
        <v>1210</v>
      </c>
      <c r="Z27" s="210">
        <v>6596</v>
      </c>
    </row>
    <row r="28" spans="1:26" ht="15.75">
      <c r="A28" s="69">
        <v>11</v>
      </c>
      <c r="B28" s="71" t="s">
        <v>66</v>
      </c>
      <c r="C28" s="210">
        <v>26</v>
      </c>
      <c r="D28" s="210">
        <v>124</v>
      </c>
      <c r="E28" s="210">
        <v>664</v>
      </c>
      <c r="F28" s="210">
        <v>1765</v>
      </c>
      <c r="G28" s="210">
        <v>88</v>
      </c>
      <c r="H28" s="210">
        <v>133</v>
      </c>
      <c r="I28" s="210">
        <v>1724</v>
      </c>
      <c r="J28" s="210">
        <v>2506</v>
      </c>
      <c r="K28" s="210">
        <v>3</v>
      </c>
      <c r="L28" s="210">
        <v>2</v>
      </c>
      <c r="M28" s="210">
        <v>51</v>
      </c>
      <c r="N28" s="210">
        <v>254</v>
      </c>
      <c r="O28" s="210">
        <v>1</v>
      </c>
      <c r="P28" s="210">
        <v>17</v>
      </c>
      <c r="Q28" s="210">
        <v>1</v>
      </c>
      <c r="R28" s="210">
        <v>17</v>
      </c>
      <c r="S28" s="210">
        <v>0</v>
      </c>
      <c r="T28" s="210">
        <v>0</v>
      </c>
      <c r="U28" s="210">
        <v>0</v>
      </c>
      <c r="V28" s="210">
        <v>0</v>
      </c>
      <c r="W28" s="210">
        <v>118</v>
      </c>
      <c r="X28" s="210">
        <v>276</v>
      </c>
      <c r="Y28" s="210">
        <v>2440</v>
      </c>
      <c r="Z28" s="210">
        <v>4542</v>
      </c>
    </row>
    <row r="29" spans="1:26" ht="15.75">
      <c r="A29" s="69">
        <v>12</v>
      </c>
      <c r="B29" s="71" t="s">
        <v>153</v>
      </c>
      <c r="C29" s="210">
        <v>7</v>
      </c>
      <c r="D29" s="210">
        <v>11</v>
      </c>
      <c r="E29" s="210">
        <v>10</v>
      </c>
      <c r="F29" s="210">
        <v>10.89</v>
      </c>
      <c r="G29" s="210">
        <v>15</v>
      </c>
      <c r="H29" s="210">
        <v>53</v>
      </c>
      <c r="I29" s="210">
        <v>50</v>
      </c>
      <c r="J29" s="210">
        <v>404</v>
      </c>
      <c r="K29" s="210">
        <v>4</v>
      </c>
      <c r="L29" s="210">
        <v>9</v>
      </c>
      <c r="M29" s="210">
        <v>23</v>
      </c>
      <c r="N29" s="210">
        <v>187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26</v>
      </c>
      <c r="X29" s="210">
        <v>73</v>
      </c>
      <c r="Y29" s="210">
        <v>83</v>
      </c>
      <c r="Z29" s="210">
        <v>601.89</v>
      </c>
    </row>
    <row r="30" spans="1:26" ht="15.75">
      <c r="A30" s="69">
        <v>13</v>
      </c>
      <c r="B30" s="70" t="s">
        <v>345</v>
      </c>
      <c r="C30" s="210">
        <v>19</v>
      </c>
      <c r="D30" s="210">
        <v>74</v>
      </c>
      <c r="E30" s="210">
        <v>169</v>
      </c>
      <c r="F30" s="210">
        <v>963</v>
      </c>
      <c r="G30" s="210">
        <v>18</v>
      </c>
      <c r="H30" s="210">
        <v>83</v>
      </c>
      <c r="I30" s="210">
        <v>180</v>
      </c>
      <c r="J30" s="210">
        <v>977</v>
      </c>
      <c r="K30" s="210">
        <v>2</v>
      </c>
      <c r="L30" s="210">
        <v>60</v>
      </c>
      <c r="M30" s="210">
        <v>8</v>
      </c>
      <c r="N30" s="210">
        <v>43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39</v>
      </c>
      <c r="X30" s="210">
        <v>217</v>
      </c>
      <c r="Y30" s="210">
        <v>357</v>
      </c>
      <c r="Z30" s="210">
        <v>1983</v>
      </c>
    </row>
    <row r="31" spans="1:26" ht="15.75">
      <c r="A31" s="69">
        <v>14</v>
      </c>
      <c r="B31" s="70" t="s">
        <v>211</v>
      </c>
      <c r="C31" s="210">
        <v>0</v>
      </c>
      <c r="D31" s="210">
        <v>0</v>
      </c>
      <c r="E31" s="210">
        <v>36</v>
      </c>
      <c r="F31" s="210">
        <v>106.19</v>
      </c>
      <c r="G31" s="210">
        <v>0</v>
      </c>
      <c r="H31" s="210">
        <v>0</v>
      </c>
      <c r="I31" s="210">
        <v>52</v>
      </c>
      <c r="J31" s="210">
        <v>198.56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88</v>
      </c>
      <c r="Z31" s="210">
        <v>304.75</v>
      </c>
    </row>
    <row r="32" spans="1:26" ht="15.75">
      <c r="A32" s="69">
        <v>15</v>
      </c>
      <c r="B32" s="70" t="s">
        <v>212</v>
      </c>
      <c r="C32" s="210">
        <v>0</v>
      </c>
      <c r="D32" s="210">
        <v>0</v>
      </c>
      <c r="E32" s="210">
        <v>361</v>
      </c>
      <c r="F32" s="210">
        <v>403</v>
      </c>
      <c r="G32" s="210">
        <v>0</v>
      </c>
      <c r="H32" s="210">
        <v>0</v>
      </c>
      <c r="I32" s="210">
        <v>124</v>
      </c>
      <c r="J32" s="210">
        <v>468</v>
      </c>
      <c r="K32" s="210">
        <v>0</v>
      </c>
      <c r="L32" s="210">
        <v>0</v>
      </c>
      <c r="M32" s="210">
        <v>25</v>
      </c>
      <c r="N32" s="210">
        <v>190</v>
      </c>
      <c r="O32" s="210">
        <v>0</v>
      </c>
      <c r="P32" s="210">
        <v>0</v>
      </c>
      <c r="Q32" s="210">
        <v>12</v>
      </c>
      <c r="R32" s="210">
        <v>37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522</v>
      </c>
      <c r="Z32" s="210">
        <v>1098</v>
      </c>
    </row>
    <row r="33" spans="1:26" ht="15.75">
      <c r="A33" s="69">
        <v>16</v>
      </c>
      <c r="B33" s="71" t="s">
        <v>72</v>
      </c>
      <c r="C33" s="210">
        <v>15</v>
      </c>
      <c r="D33" s="210">
        <v>30</v>
      </c>
      <c r="E33" s="210">
        <v>378</v>
      </c>
      <c r="F33" s="210">
        <v>1643</v>
      </c>
      <c r="G33" s="210">
        <v>12</v>
      </c>
      <c r="H33" s="210">
        <v>15</v>
      </c>
      <c r="I33" s="210">
        <v>957</v>
      </c>
      <c r="J33" s="210">
        <v>2964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6</v>
      </c>
      <c r="R33" s="210">
        <v>123</v>
      </c>
      <c r="S33" s="210">
        <v>0</v>
      </c>
      <c r="T33" s="210">
        <v>0</v>
      </c>
      <c r="U33" s="210">
        <v>0</v>
      </c>
      <c r="V33" s="210">
        <v>0</v>
      </c>
      <c r="W33" s="210">
        <v>27</v>
      </c>
      <c r="X33" s="210">
        <v>45</v>
      </c>
      <c r="Y33" s="210">
        <v>1341</v>
      </c>
      <c r="Z33" s="210">
        <v>4730</v>
      </c>
    </row>
    <row r="34" spans="1:26" ht="15.75">
      <c r="A34" s="69">
        <v>17</v>
      </c>
      <c r="B34" s="71" t="s">
        <v>73</v>
      </c>
      <c r="C34" s="210">
        <v>116</v>
      </c>
      <c r="D34" s="210">
        <v>369</v>
      </c>
      <c r="E34" s="210">
        <v>535</v>
      </c>
      <c r="F34" s="210">
        <v>1881</v>
      </c>
      <c r="G34" s="210">
        <v>523</v>
      </c>
      <c r="H34" s="210">
        <v>1038</v>
      </c>
      <c r="I34" s="210">
        <v>9048</v>
      </c>
      <c r="J34" s="210">
        <v>17249</v>
      </c>
      <c r="K34" s="210">
        <v>3</v>
      </c>
      <c r="L34" s="210">
        <v>8</v>
      </c>
      <c r="M34" s="210">
        <v>16</v>
      </c>
      <c r="N34" s="210">
        <v>64</v>
      </c>
      <c r="O34" s="210">
        <v>0</v>
      </c>
      <c r="P34" s="210">
        <v>0</v>
      </c>
      <c r="Q34" s="210">
        <v>55</v>
      </c>
      <c r="R34" s="210">
        <v>85</v>
      </c>
      <c r="S34" s="210">
        <v>0</v>
      </c>
      <c r="T34" s="210">
        <v>0</v>
      </c>
      <c r="U34" s="210">
        <v>0</v>
      </c>
      <c r="V34" s="210">
        <v>0</v>
      </c>
      <c r="W34" s="210">
        <v>642</v>
      </c>
      <c r="X34" s="210">
        <v>1415</v>
      </c>
      <c r="Y34" s="210">
        <v>9654</v>
      </c>
      <c r="Z34" s="210">
        <v>19279</v>
      </c>
    </row>
    <row r="35" spans="1:26" ht="15.75">
      <c r="A35" s="69">
        <v>18</v>
      </c>
      <c r="B35" s="71" t="s">
        <v>157</v>
      </c>
      <c r="C35" s="210">
        <v>0</v>
      </c>
      <c r="D35" s="210">
        <v>0</v>
      </c>
      <c r="E35" s="210">
        <v>206</v>
      </c>
      <c r="F35" s="210">
        <v>4827</v>
      </c>
      <c r="G35" s="210">
        <v>0</v>
      </c>
      <c r="H35" s="210">
        <v>0</v>
      </c>
      <c r="I35" s="210">
        <v>618</v>
      </c>
      <c r="J35" s="210">
        <v>5804</v>
      </c>
      <c r="K35" s="210">
        <v>0</v>
      </c>
      <c r="L35" s="210">
        <v>0</v>
      </c>
      <c r="M35" s="210">
        <v>5</v>
      </c>
      <c r="N35" s="210">
        <v>103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829</v>
      </c>
      <c r="Z35" s="210">
        <v>10734</v>
      </c>
    </row>
    <row r="36" spans="1:26" ht="15.75">
      <c r="A36" s="81"/>
      <c r="B36" s="72" t="s">
        <v>158</v>
      </c>
      <c r="C36" s="211">
        <v>1140</v>
      </c>
      <c r="D36" s="211">
        <v>4975.42</v>
      </c>
      <c r="E36" s="211">
        <v>9189</v>
      </c>
      <c r="F36" s="211">
        <v>33184.11</v>
      </c>
      <c r="G36" s="211">
        <v>3961</v>
      </c>
      <c r="H36" s="211">
        <v>8928</v>
      </c>
      <c r="I36" s="211">
        <v>33076</v>
      </c>
      <c r="J36" s="211">
        <v>76894.56</v>
      </c>
      <c r="K36" s="211">
        <v>57</v>
      </c>
      <c r="L36" s="211">
        <v>212</v>
      </c>
      <c r="M36" s="211">
        <v>430</v>
      </c>
      <c r="N36" s="211">
        <v>3447</v>
      </c>
      <c r="O36" s="211">
        <v>2</v>
      </c>
      <c r="P36" s="211">
        <v>18</v>
      </c>
      <c r="Q36" s="211">
        <v>83</v>
      </c>
      <c r="R36" s="211">
        <v>276.12</v>
      </c>
      <c r="S36" s="211">
        <v>2</v>
      </c>
      <c r="T36" s="211">
        <v>2</v>
      </c>
      <c r="U36" s="211">
        <v>11</v>
      </c>
      <c r="V36" s="211">
        <v>13</v>
      </c>
      <c r="W36" s="211">
        <v>5162</v>
      </c>
      <c r="X36" s="211">
        <v>14135.42</v>
      </c>
      <c r="Y36" s="211">
        <v>42789</v>
      </c>
      <c r="Z36" s="211">
        <v>113814.79</v>
      </c>
    </row>
    <row r="37" spans="1:26" ht="15.75">
      <c r="A37" s="60"/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ht="15.75">
      <c r="A38" s="219"/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</row>
    <row r="39" spans="1:26" ht="15.75">
      <c r="A39" s="434" t="s">
        <v>334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</row>
    <row r="40" spans="1:26" ht="15.75">
      <c r="A40" s="434" t="s">
        <v>335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</row>
    <row r="41" spans="1:26" ht="15">
      <c r="A41" s="440" t="s">
        <v>346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</row>
    <row r="42" spans="1:26" ht="1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</row>
    <row r="43" spans="1:26" ht="12.75">
      <c r="A43" s="442" t="s">
        <v>325</v>
      </c>
      <c r="B43" s="445" t="s">
        <v>132</v>
      </c>
      <c r="C43" s="415" t="s">
        <v>337</v>
      </c>
      <c r="D43" s="448"/>
      <c r="E43" s="448"/>
      <c r="F43" s="448"/>
      <c r="G43" s="448" t="s">
        <v>338</v>
      </c>
      <c r="H43" s="448"/>
      <c r="I43" s="448"/>
      <c r="J43" s="448"/>
      <c r="K43" s="448" t="s">
        <v>339</v>
      </c>
      <c r="L43" s="448"/>
      <c r="M43" s="448"/>
      <c r="N43" s="448"/>
      <c r="O43" s="448" t="s">
        <v>340</v>
      </c>
      <c r="P43" s="448"/>
      <c r="Q43" s="448"/>
      <c r="R43" s="448"/>
      <c r="S43" s="448" t="s">
        <v>341</v>
      </c>
      <c r="T43" s="448"/>
      <c r="U43" s="448"/>
      <c r="V43" s="448"/>
      <c r="W43" s="448" t="s">
        <v>45</v>
      </c>
      <c r="X43" s="448"/>
      <c r="Y43" s="448"/>
      <c r="Z43" s="448"/>
    </row>
    <row r="44" spans="1:26" ht="12.75">
      <c r="A44" s="443"/>
      <c r="B44" s="446"/>
      <c r="C44" s="449" t="s">
        <v>342</v>
      </c>
      <c r="D44" s="450"/>
      <c r="E44" s="423" t="s">
        <v>343</v>
      </c>
      <c r="F44" s="423"/>
      <c r="G44" s="450" t="s">
        <v>342</v>
      </c>
      <c r="H44" s="450"/>
      <c r="I44" s="423" t="s">
        <v>343</v>
      </c>
      <c r="J44" s="423"/>
      <c r="K44" s="450" t="s">
        <v>342</v>
      </c>
      <c r="L44" s="450"/>
      <c r="M44" s="423" t="s">
        <v>343</v>
      </c>
      <c r="N44" s="423"/>
      <c r="O44" s="450" t="s">
        <v>342</v>
      </c>
      <c r="P44" s="450"/>
      <c r="Q44" s="423" t="s">
        <v>343</v>
      </c>
      <c r="R44" s="423"/>
      <c r="S44" s="450" t="s">
        <v>342</v>
      </c>
      <c r="T44" s="450"/>
      <c r="U44" s="423" t="s">
        <v>343</v>
      </c>
      <c r="V44" s="423"/>
      <c r="W44" s="450" t="s">
        <v>342</v>
      </c>
      <c r="X44" s="450"/>
      <c r="Y44" s="423" t="s">
        <v>343</v>
      </c>
      <c r="Z44" s="423"/>
    </row>
    <row r="45" spans="1:26" ht="15.75">
      <c r="A45" s="444"/>
      <c r="B45" s="447"/>
      <c r="C45" s="217" t="s">
        <v>208</v>
      </c>
      <c r="D45" s="218" t="s">
        <v>344</v>
      </c>
      <c r="E45" s="73" t="s">
        <v>208</v>
      </c>
      <c r="F45" s="218" t="s">
        <v>344</v>
      </c>
      <c r="G45" s="73" t="s">
        <v>208</v>
      </c>
      <c r="H45" s="218" t="s">
        <v>344</v>
      </c>
      <c r="I45" s="73" t="s">
        <v>208</v>
      </c>
      <c r="J45" s="218" t="s">
        <v>344</v>
      </c>
      <c r="K45" s="73" t="s">
        <v>208</v>
      </c>
      <c r="L45" s="218" t="s">
        <v>344</v>
      </c>
      <c r="M45" s="73" t="s">
        <v>208</v>
      </c>
      <c r="N45" s="218" t="s">
        <v>344</v>
      </c>
      <c r="O45" s="73" t="s">
        <v>208</v>
      </c>
      <c r="P45" s="218" t="s">
        <v>344</v>
      </c>
      <c r="Q45" s="73" t="s">
        <v>208</v>
      </c>
      <c r="R45" s="218" t="s">
        <v>344</v>
      </c>
      <c r="S45" s="73" t="s">
        <v>208</v>
      </c>
      <c r="T45" s="218" t="s">
        <v>344</v>
      </c>
      <c r="U45" s="73" t="s">
        <v>208</v>
      </c>
      <c r="V45" s="218" t="s">
        <v>344</v>
      </c>
      <c r="W45" s="73" t="s">
        <v>208</v>
      </c>
      <c r="X45" s="218" t="s">
        <v>344</v>
      </c>
      <c r="Y45" s="73" t="s">
        <v>208</v>
      </c>
      <c r="Z45" s="218" t="s">
        <v>344</v>
      </c>
    </row>
    <row r="46" spans="1:26" ht="15.75">
      <c r="A46" s="90" t="s">
        <v>214</v>
      </c>
      <c r="B46" s="72" t="s">
        <v>163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26" ht="15.75">
      <c r="A47" s="82">
        <v>1</v>
      </c>
      <c r="B47" s="71" t="s">
        <v>62</v>
      </c>
      <c r="C47" s="210">
        <v>607</v>
      </c>
      <c r="D47" s="210">
        <v>1469</v>
      </c>
      <c r="E47" s="210">
        <v>3620</v>
      </c>
      <c r="F47" s="210">
        <v>7424</v>
      </c>
      <c r="G47" s="210">
        <v>2543</v>
      </c>
      <c r="H47" s="210">
        <v>4366</v>
      </c>
      <c r="I47" s="210">
        <v>9555</v>
      </c>
      <c r="J47" s="210">
        <v>17091</v>
      </c>
      <c r="K47" s="210">
        <v>2</v>
      </c>
      <c r="L47" s="210">
        <v>5</v>
      </c>
      <c r="M47" s="210">
        <v>16</v>
      </c>
      <c r="N47" s="210">
        <v>59</v>
      </c>
      <c r="O47" s="210">
        <v>0</v>
      </c>
      <c r="P47" s="210">
        <v>0</v>
      </c>
      <c r="Q47" s="210">
        <v>14</v>
      </c>
      <c r="R47" s="210">
        <v>7</v>
      </c>
      <c r="S47" s="210">
        <v>0</v>
      </c>
      <c r="T47" s="210">
        <v>0</v>
      </c>
      <c r="U47" s="210">
        <v>0</v>
      </c>
      <c r="V47" s="210">
        <v>0</v>
      </c>
      <c r="W47" s="210">
        <v>3152</v>
      </c>
      <c r="X47" s="210">
        <v>5840</v>
      </c>
      <c r="Y47" s="210">
        <v>13205</v>
      </c>
      <c r="Z47" s="210">
        <v>24581</v>
      </c>
    </row>
    <row r="48" spans="1:26" ht="15.75">
      <c r="A48" s="82">
        <v>2</v>
      </c>
      <c r="B48" s="71" t="s">
        <v>61</v>
      </c>
      <c r="C48" s="210">
        <v>21</v>
      </c>
      <c r="D48" s="210">
        <v>29</v>
      </c>
      <c r="E48" s="210">
        <v>195</v>
      </c>
      <c r="F48" s="210">
        <v>87</v>
      </c>
      <c r="G48" s="210">
        <v>254</v>
      </c>
      <c r="H48" s="210">
        <v>2197</v>
      </c>
      <c r="I48" s="210">
        <v>1252</v>
      </c>
      <c r="J48" s="210">
        <v>7237</v>
      </c>
      <c r="K48" s="210">
        <v>0</v>
      </c>
      <c r="L48" s="210">
        <v>0</v>
      </c>
      <c r="M48" s="210">
        <v>99</v>
      </c>
      <c r="N48" s="210">
        <v>21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275</v>
      </c>
      <c r="X48" s="210">
        <v>2226</v>
      </c>
      <c r="Y48" s="210">
        <v>1546</v>
      </c>
      <c r="Z48" s="210">
        <v>7345</v>
      </c>
    </row>
    <row r="49" spans="1:26" ht="15.75">
      <c r="A49" s="82">
        <v>3</v>
      </c>
      <c r="B49" s="71" t="s">
        <v>164</v>
      </c>
      <c r="C49" s="210">
        <v>16</v>
      </c>
      <c r="D49" s="210">
        <v>7</v>
      </c>
      <c r="E49" s="210">
        <v>24</v>
      </c>
      <c r="F49" s="210">
        <v>14</v>
      </c>
      <c r="G49" s="210">
        <v>15</v>
      </c>
      <c r="H49" s="210">
        <v>7</v>
      </c>
      <c r="I49" s="210">
        <v>59</v>
      </c>
      <c r="J49" s="210">
        <v>136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31</v>
      </c>
      <c r="X49" s="210">
        <v>14</v>
      </c>
      <c r="Y49" s="210">
        <v>83</v>
      </c>
      <c r="Z49" s="210">
        <v>150</v>
      </c>
    </row>
    <row r="50" spans="1:26" ht="15.75">
      <c r="A50" s="82">
        <v>4</v>
      </c>
      <c r="B50" s="71" t="s">
        <v>165</v>
      </c>
      <c r="C50" s="210">
        <v>0</v>
      </c>
      <c r="D50" s="210">
        <v>0</v>
      </c>
      <c r="E50" s="210">
        <v>30</v>
      </c>
      <c r="F50" s="210">
        <v>902</v>
      </c>
      <c r="G50" s="210">
        <v>1</v>
      </c>
      <c r="H50" s="210">
        <v>2</v>
      </c>
      <c r="I50" s="210">
        <v>16</v>
      </c>
      <c r="J50" s="210">
        <v>66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1</v>
      </c>
      <c r="X50" s="210">
        <v>2</v>
      </c>
      <c r="Y50" s="210">
        <v>46</v>
      </c>
      <c r="Z50" s="210">
        <v>968</v>
      </c>
    </row>
    <row r="51" spans="1:26" ht="15.75">
      <c r="A51" s="82">
        <v>5</v>
      </c>
      <c r="B51" s="71" t="s">
        <v>166</v>
      </c>
      <c r="C51" s="210">
        <v>5</v>
      </c>
      <c r="D51" s="210">
        <v>10</v>
      </c>
      <c r="E51" s="210">
        <v>87</v>
      </c>
      <c r="F51" s="210">
        <v>148</v>
      </c>
      <c r="G51" s="210">
        <v>7</v>
      </c>
      <c r="H51" s="210">
        <v>11</v>
      </c>
      <c r="I51" s="210">
        <v>93</v>
      </c>
      <c r="J51" s="210">
        <v>221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1</v>
      </c>
      <c r="V51" s="210">
        <v>4</v>
      </c>
      <c r="W51" s="210">
        <v>12</v>
      </c>
      <c r="X51" s="210">
        <v>21</v>
      </c>
      <c r="Y51" s="210">
        <v>180</v>
      </c>
      <c r="Z51" s="210">
        <v>369</v>
      </c>
    </row>
    <row r="52" spans="1:26" ht="15.75">
      <c r="A52" s="82">
        <v>6</v>
      </c>
      <c r="B52" s="71" t="s">
        <v>167</v>
      </c>
      <c r="C52" s="210">
        <v>0</v>
      </c>
      <c r="D52" s="210">
        <v>0</v>
      </c>
      <c r="E52" s="210">
        <v>996</v>
      </c>
      <c r="F52" s="210">
        <v>6238</v>
      </c>
      <c r="G52" s="210">
        <v>0</v>
      </c>
      <c r="H52" s="210">
        <v>0</v>
      </c>
      <c r="I52" s="210">
        <v>1020</v>
      </c>
      <c r="J52" s="210">
        <v>4903</v>
      </c>
      <c r="K52" s="210">
        <v>0</v>
      </c>
      <c r="L52" s="210">
        <v>0</v>
      </c>
      <c r="M52" s="210">
        <v>5</v>
      </c>
      <c r="N52" s="210">
        <v>23</v>
      </c>
      <c r="O52" s="210">
        <v>0</v>
      </c>
      <c r="P52" s="210">
        <v>0</v>
      </c>
      <c r="Q52" s="210">
        <v>2</v>
      </c>
      <c r="R52" s="210">
        <v>9</v>
      </c>
      <c r="S52" s="210">
        <v>0</v>
      </c>
      <c r="T52" s="210">
        <v>0</v>
      </c>
      <c r="U52" s="210">
        <v>5</v>
      </c>
      <c r="V52" s="210">
        <v>36</v>
      </c>
      <c r="W52" s="210">
        <v>0</v>
      </c>
      <c r="X52" s="210">
        <v>0</v>
      </c>
      <c r="Y52" s="210">
        <v>2028</v>
      </c>
      <c r="Z52" s="210">
        <v>11209</v>
      </c>
    </row>
    <row r="53" spans="1:26" ht="15.75">
      <c r="A53" s="82">
        <v>7</v>
      </c>
      <c r="B53" s="70" t="s">
        <v>168</v>
      </c>
      <c r="C53" s="210">
        <v>7</v>
      </c>
      <c r="D53" s="210">
        <v>29</v>
      </c>
      <c r="E53" s="210">
        <v>28</v>
      </c>
      <c r="F53" s="210">
        <v>78</v>
      </c>
      <c r="G53" s="210">
        <v>57</v>
      </c>
      <c r="H53" s="210">
        <v>372</v>
      </c>
      <c r="I53" s="210">
        <v>150</v>
      </c>
      <c r="J53" s="210">
        <v>936</v>
      </c>
      <c r="K53" s="210">
        <v>2</v>
      </c>
      <c r="L53" s="210">
        <v>3</v>
      </c>
      <c r="M53" s="210">
        <v>5</v>
      </c>
      <c r="N53" s="210">
        <v>7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66</v>
      </c>
      <c r="X53" s="210">
        <v>404</v>
      </c>
      <c r="Y53" s="210">
        <v>183</v>
      </c>
      <c r="Z53" s="210">
        <v>1021</v>
      </c>
    </row>
    <row r="54" spans="1:26" ht="15.75">
      <c r="A54" s="82">
        <v>8</v>
      </c>
      <c r="B54" s="71" t="s">
        <v>169</v>
      </c>
      <c r="C54" s="210">
        <v>259</v>
      </c>
      <c r="D54" s="210">
        <v>124</v>
      </c>
      <c r="E54" s="210">
        <v>96</v>
      </c>
      <c r="F54" s="210">
        <v>170</v>
      </c>
      <c r="G54" s="210">
        <v>518</v>
      </c>
      <c r="H54" s="210">
        <v>327</v>
      </c>
      <c r="I54" s="210">
        <v>577</v>
      </c>
      <c r="J54" s="210">
        <v>411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0.21</v>
      </c>
      <c r="W54" s="210">
        <v>777</v>
      </c>
      <c r="X54" s="210">
        <v>451</v>
      </c>
      <c r="Y54" s="210">
        <v>673</v>
      </c>
      <c r="Z54" s="210">
        <v>581.21</v>
      </c>
    </row>
    <row r="55" spans="1:26" ht="15.75">
      <c r="A55" s="82">
        <v>9</v>
      </c>
      <c r="B55" s="70" t="s">
        <v>170</v>
      </c>
      <c r="C55" s="210">
        <v>0</v>
      </c>
      <c r="D55" s="210">
        <v>0</v>
      </c>
      <c r="E55" s="210">
        <v>9</v>
      </c>
      <c r="F55" s="210">
        <v>27</v>
      </c>
      <c r="G55" s="210">
        <v>42</v>
      </c>
      <c r="H55" s="210">
        <v>368</v>
      </c>
      <c r="I55" s="210">
        <v>76</v>
      </c>
      <c r="J55" s="210">
        <v>412</v>
      </c>
      <c r="K55" s="210">
        <v>0</v>
      </c>
      <c r="L55" s="210">
        <v>0</v>
      </c>
      <c r="M55" s="210">
        <v>1</v>
      </c>
      <c r="N55" s="210">
        <v>19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42</v>
      </c>
      <c r="X55" s="210">
        <v>368</v>
      </c>
      <c r="Y55" s="210">
        <v>86</v>
      </c>
      <c r="Z55" s="210">
        <v>458</v>
      </c>
    </row>
    <row r="56" spans="1:26" ht="15.75">
      <c r="A56" s="82">
        <v>10</v>
      </c>
      <c r="B56" s="70" t="s">
        <v>216</v>
      </c>
      <c r="C56" s="210">
        <v>0</v>
      </c>
      <c r="D56" s="210">
        <v>0</v>
      </c>
      <c r="E56" s="210">
        <v>1</v>
      </c>
      <c r="F56" s="210">
        <v>0.09</v>
      </c>
      <c r="G56" s="210">
        <v>0</v>
      </c>
      <c r="H56" s="210">
        <v>0</v>
      </c>
      <c r="I56" s="210">
        <v>78</v>
      </c>
      <c r="J56" s="210">
        <v>40.55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79</v>
      </c>
      <c r="Z56" s="210">
        <v>40.64</v>
      </c>
    </row>
    <row r="57" spans="1:26" ht="15.75">
      <c r="A57" s="82">
        <v>11</v>
      </c>
      <c r="B57" s="71" t="s">
        <v>171</v>
      </c>
      <c r="C57" s="210">
        <v>1746</v>
      </c>
      <c r="D57" s="210">
        <v>3042</v>
      </c>
      <c r="E57" s="210">
        <v>2586</v>
      </c>
      <c r="F57" s="210">
        <v>9573</v>
      </c>
      <c r="G57" s="210">
        <v>5464</v>
      </c>
      <c r="H57" s="210">
        <v>4429</v>
      </c>
      <c r="I57" s="210">
        <v>6247</v>
      </c>
      <c r="J57" s="210">
        <v>6415</v>
      </c>
      <c r="K57" s="210">
        <v>19</v>
      </c>
      <c r="L57" s="210">
        <v>5</v>
      </c>
      <c r="M57" s="210">
        <v>24</v>
      </c>
      <c r="N57" s="210">
        <v>6</v>
      </c>
      <c r="O57" s="210">
        <v>226</v>
      </c>
      <c r="P57" s="210">
        <v>82</v>
      </c>
      <c r="Q57" s="210">
        <v>227</v>
      </c>
      <c r="R57" s="210">
        <v>82</v>
      </c>
      <c r="S57" s="210">
        <v>58</v>
      </c>
      <c r="T57" s="210">
        <v>33</v>
      </c>
      <c r="U57" s="210">
        <v>70</v>
      </c>
      <c r="V57" s="210">
        <v>39</v>
      </c>
      <c r="W57" s="210">
        <v>7513</v>
      </c>
      <c r="X57" s="210">
        <v>7591</v>
      </c>
      <c r="Y57" s="210">
        <v>9154</v>
      </c>
      <c r="Z57" s="210">
        <v>16115</v>
      </c>
    </row>
    <row r="58" spans="1:26" ht="15.75">
      <c r="A58" s="82">
        <v>12</v>
      </c>
      <c r="B58" s="70" t="s">
        <v>217</v>
      </c>
      <c r="C58" s="210">
        <v>1</v>
      </c>
      <c r="D58" s="210">
        <v>15</v>
      </c>
      <c r="E58" s="210">
        <v>44</v>
      </c>
      <c r="F58" s="210">
        <v>212</v>
      </c>
      <c r="G58" s="210">
        <v>3</v>
      </c>
      <c r="H58" s="210">
        <v>8</v>
      </c>
      <c r="I58" s="210">
        <v>82</v>
      </c>
      <c r="J58" s="210">
        <v>217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4</v>
      </c>
      <c r="X58" s="210">
        <v>23</v>
      </c>
      <c r="Y58" s="210">
        <v>126</v>
      </c>
      <c r="Z58" s="210">
        <v>429</v>
      </c>
    </row>
    <row r="59" spans="1:26" ht="15.75">
      <c r="A59" s="82">
        <v>13</v>
      </c>
      <c r="B59" s="71" t="s">
        <v>173</v>
      </c>
      <c r="C59" s="210">
        <v>184</v>
      </c>
      <c r="D59" s="210">
        <v>481</v>
      </c>
      <c r="E59" s="210">
        <v>446</v>
      </c>
      <c r="F59" s="210">
        <v>975</v>
      </c>
      <c r="G59" s="210">
        <v>832</v>
      </c>
      <c r="H59" s="210">
        <v>1362</v>
      </c>
      <c r="I59" s="210">
        <v>1432</v>
      </c>
      <c r="J59" s="210">
        <v>2142</v>
      </c>
      <c r="K59" s="210">
        <v>7</v>
      </c>
      <c r="L59" s="210">
        <v>18</v>
      </c>
      <c r="M59" s="210">
        <v>18</v>
      </c>
      <c r="N59" s="210">
        <v>59</v>
      </c>
      <c r="O59" s="210">
        <v>1</v>
      </c>
      <c r="P59" s="210">
        <v>3</v>
      </c>
      <c r="Q59" s="210">
        <v>1</v>
      </c>
      <c r="R59" s="210">
        <v>3</v>
      </c>
      <c r="S59" s="210">
        <v>0</v>
      </c>
      <c r="T59" s="210">
        <v>0</v>
      </c>
      <c r="U59" s="210">
        <v>1</v>
      </c>
      <c r="V59" s="210">
        <v>2</v>
      </c>
      <c r="W59" s="210">
        <v>1024</v>
      </c>
      <c r="X59" s="210">
        <v>1864</v>
      </c>
      <c r="Y59" s="210">
        <v>1898</v>
      </c>
      <c r="Z59" s="210">
        <v>3181</v>
      </c>
    </row>
    <row r="60" spans="1:26" ht="15.75">
      <c r="A60" s="82">
        <v>14</v>
      </c>
      <c r="B60" s="71" t="s">
        <v>174</v>
      </c>
      <c r="C60" s="210">
        <v>0</v>
      </c>
      <c r="D60" s="210">
        <v>0</v>
      </c>
      <c r="E60" s="210">
        <v>20815</v>
      </c>
      <c r="F60" s="210">
        <v>28649</v>
      </c>
      <c r="G60" s="210">
        <v>0</v>
      </c>
      <c r="H60" s="210">
        <v>0</v>
      </c>
      <c r="I60" s="210">
        <v>67758</v>
      </c>
      <c r="J60" s="210">
        <v>32204</v>
      </c>
      <c r="K60" s="210">
        <v>0</v>
      </c>
      <c r="L60" s="210">
        <v>0</v>
      </c>
      <c r="M60" s="210">
        <v>139</v>
      </c>
      <c r="N60" s="210">
        <v>1748</v>
      </c>
      <c r="O60" s="210">
        <v>0</v>
      </c>
      <c r="P60" s="210">
        <v>0</v>
      </c>
      <c r="Q60" s="210">
        <v>4724</v>
      </c>
      <c r="R60" s="210">
        <v>1295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93436</v>
      </c>
      <c r="Z60" s="210">
        <v>63896</v>
      </c>
    </row>
    <row r="61" spans="1:26" ht="15.75">
      <c r="A61" s="82">
        <v>15</v>
      </c>
      <c r="B61" s="71" t="s">
        <v>175</v>
      </c>
      <c r="C61" s="210">
        <v>36</v>
      </c>
      <c r="D61" s="210">
        <v>527</v>
      </c>
      <c r="E61" s="210">
        <v>125</v>
      </c>
      <c r="F61" s="210">
        <v>2016</v>
      </c>
      <c r="G61" s="210">
        <v>24</v>
      </c>
      <c r="H61" s="210">
        <v>423</v>
      </c>
      <c r="I61" s="210">
        <v>99</v>
      </c>
      <c r="J61" s="210">
        <v>1949</v>
      </c>
      <c r="K61" s="210">
        <v>1</v>
      </c>
      <c r="L61" s="210">
        <v>23</v>
      </c>
      <c r="M61" s="210">
        <v>4</v>
      </c>
      <c r="N61" s="210">
        <v>153</v>
      </c>
      <c r="O61" s="210">
        <v>2</v>
      </c>
      <c r="P61" s="210">
        <v>28</v>
      </c>
      <c r="Q61" s="210">
        <v>7</v>
      </c>
      <c r="R61" s="210">
        <v>88</v>
      </c>
      <c r="S61" s="210">
        <v>0</v>
      </c>
      <c r="T61" s="210">
        <v>0</v>
      </c>
      <c r="U61" s="210">
        <v>0</v>
      </c>
      <c r="V61" s="210">
        <v>0</v>
      </c>
      <c r="W61" s="210">
        <v>63</v>
      </c>
      <c r="X61" s="210">
        <v>1001</v>
      </c>
      <c r="Y61" s="210">
        <v>235</v>
      </c>
      <c r="Z61" s="210">
        <v>4206</v>
      </c>
    </row>
    <row r="62" spans="1:26" ht="15.75">
      <c r="A62" s="82">
        <v>16</v>
      </c>
      <c r="B62" s="71" t="s">
        <v>176</v>
      </c>
      <c r="C62" s="210">
        <v>435</v>
      </c>
      <c r="D62" s="210">
        <v>3587</v>
      </c>
      <c r="E62" s="210">
        <v>1667</v>
      </c>
      <c r="F62" s="210">
        <v>11940</v>
      </c>
      <c r="G62" s="210">
        <v>749</v>
      </c>
      <c r="H62" s="210">
        <v>2606</v>
      </c>
      <c r="I62" s="210">
        <v>2089</v>
      </c>
      <c r="J62" s="210">
        <v>10894</v>
      </c>
      <c r="K62" s="210">
        <v>14</v>
      </c>
      <c r="L62" s="210">
        <v>114</v>
      </c>
      <c r="M62" s="210">
        <v>57</v>
      </c>
      <c r="N62" s="210">
        <v>443</v>
      </c>
      <c r="O62" s="210">
        <v>1</v>
      </c>
      <c r="P62" s="210">
        <v>3</v>
      </c>
      <c r="Q62" s="210">
        <v>5</v>
      </c>
      <c r="R62" s="210">
        <v>12</v>
      </c>
      <c r="S62" s="210">
        <v>0</v>
      </c>
      <c r="T62" s="210">
        <v>0</v>
      </c>
      <c r="U62" s="210">
        <v>0</v>
      </c>
      <c r="V62" s="210">
        <v>0</v>
      </c>
      <c r="W62" s="210">
        <v>1199</v>
      </c>
      <c r="X62" s="210">
        <v>6310</v>
      </c>
      <c r="Y62" s="210">
        <v>3818</v>
      </c>
      <c r="Z62" s="210">
        <v>23289</v>
      </c>
    </row>
    <row r="63" spans="1:26" ht="15.75">
      <c r="A63" s="69"/>
      <c r="B63" s="72" t="s">
        <v>177</v>
      </c>
      <c r="C63" s="212">
        <v>3317</v>
      </c>
      <c r="D63" s="212">
        <v>9320</v>
      </c>
      <c r="E63" s="212">
        <v>30769</v>
      </c>
      <c r="F63" s="212">
        <v>68453.09</v>
      </c>
      <c r="G63" s="212">
        <v>10509</v>
      </c>
      <c r="H63" s="212">
        <v>16478</v>
      </c>
      <c r="I63" s="212">
        <v>90583</v>
      </c>
      <c r="J63" s="212">
        <v>85274.55</v>
      </c>
      <c r="K63" s="212">
        <v>45</v>
      </c>
      <c r="L63" s="212">
        <v>168</v>
      </c>
      <c r="M63" s="212">
        <v>368</v>
      </c>
      <c r="N63" s="212">
        <v>2538</v>
      </c>
      <c r="O63" s="212">
        <v>230</v>
      </c>
      <c r="P63" s="212">
        <v>116</v>
      </c>
      <c r="Q63" s="212">
        <v>4980</v>
      </c>
      <c r="R63" s="212">
        <v>1496</v>
      </c>
      <c r="S63" s="212">
        <v>58</v>
      </c>
      <c r="T63" s="212">
        <v>33</v>
      </c>
      <c r="U63" s="212">
        <v>77</v>
      </c>
      <c r="V63" s="212">
        <v>81.21</v>
      </c>
      <c r="W63" s="212">
        <v>14159</v>
      </c>
      <c r="X63" s="212">
        <v>26115</v>
      </c>
      <c r="Y63" s="212">
        <v>126776</v>
      </c>
      <c r="Z63" s="212">
        <v>157838.85</v>
      </c>
    </row>
    <row r="64" spans="1:26" ht="15.75">
      <c r="A64" s="81" t="s">
        <v>178</v>
      </c>
      <c r="B64" s="72" t="s">
        <v>179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 ht="15.75">
      <c r="A65" s="69">
        <v>1</v>
      </c>
      <c r="B65" s="70" t="s">
        <v>180</v>
      </c>
      <c r="C65" s="210">
        <v>239</v>
      </c>
      <c r="D65" s="210">
        <v>134</v>
      </c>
      <c r="E65" s="210">
        <v>1171</v>
      </c>
      <c r="F65" s="210">
        <v>987</v>
      </c>
      <c r="G65" s="210">
        <v>704</v>
      </c>
      <c r="H65" s="210">
        <v>487</v>
      </c>
      <c r="I65" s="210">
        <v>4278</v>
      </c>
      <c r="J65" s="210">
        <v>3766</v>
      </c>
      <c r="K65" s="210">
        <v>0</v>
      </c>
      <c r="L65" s="210">
        <v>0</v>
      </c>
      <c r="M65" s="210">
        <v>0</v>
      </c>
      <c r="N65" s="210">
        <v>0</v>
      </c>
      <c r="O65" s="210">
        <v>1</v>
      </c>
      <c r="P65" s="210">
        <v>1</v>
      </c>
      <c r="Q65" s="210">
        <v>3</v>
      </c>
      <c r="R65" s="210">
        <v>2</v>
      </c>
      <c r="S65" s="210">
        <v>0</v>
      </c>
      <c r="T65" s="210">
        <v>0</v>
      </c>
      <c r="U65" s="210">
        <v>0</v>
      </c>
      <c r="V65" s="210">
        <v>0</v>
      </c>
      <c r="W65" s="210">
        <v>944</v>
      </c>
      <c r="X65" s="210">
        <v>622</v>
      </c>
      <c r="Y65" s="210">
        <v>5452</v>
      </c>
      <c r="Z65" s="210">
        <v>4755</v>
      </c>
    </row>
    <row r="66" spans="1:26" ht="15.75">
      <c r="A66" s="82">
        <v>2</v>
      </c>
      <c r="B66" s="71" t="s">
        <v>181</v>
      </c>
      <c r="C66" s="210">
        <v>98</v>
      </c>
      <c r="D66" s="210">
        <v>127</v>
      </c>
      <c r="E66" s="210">
        <v>309</v>
      </c>
      <c r="F66" s="210">
        <v>233</v>
      </c>
      <c r="G66" s="210">
        <v>244</v>
      </c>
      <c r="H66" s="210">
        <v>228</v>
      </c>
      <c r="I66" s="210">
        <v>880</v>
      </c>
      <c r="J66" s="210">
        <v>535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0</v>
      </c>
      <c r="V66" s="210">
        <v>0</v>
      </c>
      <c r="W66" s="210">
        <v>342</v>
      </c>
      <c r="X66" s="210">
        <v>355</v>
      </c>
      <c r="Y66" s="210">
        <v>1189</v>
      </c>
      <c r="Z66" s="210">
        <v>768</v>
      </c>
    </row>
    <row r="67" spans="1:26" ht="15.75">
      <c r="A67" s="82">
        <v>3</v>
      </c>
      <c r="B67" s="71" t="s">
        <v>182</v>
      </c>
      <c r="C67" s="210">
        <v>1319</v>
      </c>
      <c r="D67" s="210">
        <v>530</v>
      </c>
      <c r="E67" s="210">
        <v>3394</v>
      </c>
      <c r="F67" s="210">
        <v>1358</v>
      </c>
      <c r="G67" s="210">
        <v>7041</v>
      </c>
      <c r="H67" s="210">
        <v>3004</v>
      </c>
      <c r="I67" s="210">
        <v>26384</v>
      </c>
      <c r="J67" s="210">
        <v>11148</v>
      </c>
      <c r="K67" s="210">
        <v>15</v>
      </c>
      <c r="L67" s="210">
        <v>8</v>
      </c>
      <c r="M67" s="210">
        <v>15</v>
      </c>
      <c r="N67" s="210">
        <v>7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8375</v>
      </c>
      <c r="X67" s="210">
        <v>3542</v>
      </c>
      <c r="Y67" s="210">
        <v>29793</v>
      </c>
      <c r="Z67" s="210">
        <v>12513</v>
      </c>
    </row>
    <row r="68" spans="1:26" ht="15.75">
      <c r="A68" s="82">
        <v>4</v>
      </c>
      <c r="B68" s="71" t="s">
        <v>183</v>
      </c>
      <c r="C68" s="210">
        <v>611</v>
      </c>
      <c r="D68" s="210">
        <v>711</v>
      </c>
      <c r="E68" s="210">
        <v>4018</v>
      </c>
      <c r="F68" s="210">
        <v>2755</v>
      </c>
      <c r="G68" s="210">
        <v>10026</v>
      </c>
      <c r="H68" s="210">
        <v>5881</v>
      </c>
      <c r="I68" s="210">
        <v>49437</v>
      </c>
      <c r="J68" s="210">
        <v>23193</v>
      </c>
      <c r="K68" s="210">
        <v>325</v>
      </c>
      <c r="L68" s="210">
        <v>288</v>
      </c>
      <c r="M68" s="210">
        <v>1492</v>
      </c>
      <c r="N68" s="210">
        <v>1115</v>
      </c>
      <c r="O68" s="210">
        <v>118</v>
      </c>
      <c r="P68" s="210">
        <v>322</v>
      </c>
      <c r="Q68" s="210">
        <v>8688</v>
      </c>
      <c r="R68" s="210">
        <v>5628</v>
      </c>
      <c r="S68" s="210">
        <v>0</v>
      </c>
      <c r="T68" s="210">
        <v>0</v>
      </c>
      <c r="U68" s="210">
        <v>0</v>
      </c>
      <c r="V68" s="210">
        <v>0</v>
      </c>
      <c r="W68" s="210">
        <v>11080</v>
      </c>
      <c r="X68" s="210">
        <v>7202</v>
      </c>
      <c r="Y68" s="210">
        <v>63635</v>
      </c>
      <c r="Z68" s="210">
        <v>32691</v>
      </c>
    </row>
    <row r="69" spans="1:26" ht="15.75">
      <c r="A69" s="82">
        <v>5</v>
      </c>
      <c r="B69" s="71" t="s">
        <v>184</v>
      </c>
      <c r="C69" s="210">
        <v>5021</v>
      </c>
      <c r="D69" s="210">
        <v>4579</v>
      </c>
      <c r="E69" s="210">
        <v>1540</v>
      </c>
      <c r="F69" s="210">
        <v>1813</v>
      </c>
      <c r="G69" s="210">
        <v>18525</v>
      </c>
      <c r="H69" s="210">
        <v>16397</v>
      </c>
      <c r="I69" s="210">
        <v>52884</v>
      </c>
      <c r="J69" s="210">
        <v>44787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23546</v>
      </c>
      <c r="X69" s="210">
        <v>20976</v>
      </c>
      <c r="Y69" s="210">
        <v>54424</v>
      </c>
      <c r="Z69" s="210">
        <v>46600</v>
      </c>
    </row>
    <row r="70" spans="1:26" ht="15.75">
      <c r="A70" s="82">
        <v>6</v>
      </c>
      <c r="B70" s="71" t="s">
        <v>185</v>
      </c>
      <c r="C70" s="210">
        <v>14</v>
      </c>
      <c r="D70" s="210">
        <v>21</v>
      </c>
      <c r="E70" s="210">
        <v>47</v>
      </c>
      <c r="F70" s="210">
        <v>51</v>
      </c>
      <c r="G70" s="210">
        <v>187</v>
      </c>
      <c r="H70" s="210">
        <v>83</v>
      </c>
      <c r="I70" s="210">
        <v>733</v>
      </c>
      <c r="J70" s="210">
        <v>380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201</v>
      </c>
      <c r="X70" s="210">
        <v>104</v>
      </c>
      <c r="Y70" s="210">
        <v>780</v>
      </c>
      <c r="Z70" s="210">
        <v>431</v>
      </c>
    </row>
    <row r="71" spans="1:26" ht="15.75">
      <c r="A71" s="69"/>
      <c r="B71" s="72" t="s">
        <v>186</v>
      </c>
      <c r="C71" s="212">
        <v>7302</v>
      </c>
      <c r="D71" s="212">
        <v>6102</v>
      </c>
      <c r="E71" s="212">
        <v>10479</v>
      </c>
      <c r="F71" s="212">
        <v>7197</v>
      </c>
      <c r="G71" s="212">
        <v>36727</v>
      </c>
      <c r="H71" s="212">
        <v>26080</v>
      </c>
      <c r="I71" s="212">
        <v>134596</v>
      </c>
      <c r="J71" s="212">
        <v>83809</v>
      </c>
      <c r="K71" s="212">
        <v>340</v>
      </c>
      <c r="L71" s="212">
        <v>296</v>
      </c>
      <c r="M71" s="212">
        <v>1507</v>
      </c>
      <c r="N71" s="212">
        <v>1122</v>
      </c>
      <c r="O71" s="212">
        <v>119</v>
      </c>
      <c r="P71" s="212">
        <v>323</v>
      </c>
      <c r="Q71" s="212">
        <v>8691</v>
      </c>
      <c r="R71" s="212">
        <v>5630</v>
      </c>
      <c r="S71" s="212">
        <v>0</v>
      </c>
      <c r="T71" s="212">
        <v>0</v>
      </c>
      <c r="U71" s="212">
        <v>0</v>
      </c>
      <c r="V71" s="212">
        <v>0</v>
      </c>
      <c r="W71" s="212">
        <v>44488</v>
      </c>
      <c r="X71" s="212">
        <v>32801</v>
      </c>
      <c r="Y71" s="212">
        <v>155273</v>
      </c>
      <c r="Z71" s="212">
        <v>97758</v>
      </c>
    </row>
    <row r="72" spans="1:26" ht="15.75">
      <c r="A72" s="72" t="s">
        <v>187</v>
      </c>
      <c r="B72" s="74"/>
      <c r="C72" s="212">
        <v>20890</v>
      </c>
      <c r="D72" s="212">
        <v>44330.42</v>
      </c>
      <c r="E72" s="212">
        <v>142235</v>
      </c>
      <c r="F72" s="212">
        <v>232987.2</v>
      </c>
      <c r="G72" s="212">
        <v>69273</v>
      </c>
      <c r="H72" s="212">
        <v>101543</v>
      </c>
      <c r="I72" s="212">
        <v>484704</v>
      </c>
      <c r="J72" s="212">
        <v>595578.11</v>
      </c>
      <c r="K72" s="212">
        <v>842</v>
      </c>
      <c r="L72" s="212">
        <v>2252</v>
      </c>
      <c r="M72" s="212">
        <v>10262</v>
      </c>
      <c r="N72" s="212">
        <v>26730</v>
      </c>
      <c r="O72" s="212">
        <v>1705</v>
      </c>
      <c r="P72" s="212">
        <v>1483.25</v>
      </c>
      <c r="Q72" s="212">
        <v>11213</v>
      </c>
      <c r="R72" s="212">
        <v>11701.12</v>
      </c>
      <c r="S72" s="212">
        <v>66</v>
      </c>
      <c r="T72" s="212">
        <v>44</v>
      </c>
      <c r="U72" s="212">
        <v>125</v>
      </c>
      <c r="V72" s="212">
        <v>268.21</v>
      </c>
      <c r="W72" s="212">
        <v>92776</v>
      </c>
      <c r="X72" s="212">
        <v>149652.67</v>
      </c>
      <c r="Y72" s="212">
        <v>648538</v>
      </c>
      <c r="Z72" s="212">
        <v>867260.64</v>
      </c>
    </row>
    <row r="73" spans="1:26" ht="15.75">
      <c r="A73" s="72" t="s">
        <v>333</v>
      </c>
      <c r="B73" s="72"/>
      <c r="C73" s="212">
        <v>28192</v>
      </c>
      <c r="D73" s="212">
        <v>50432.42</v>
      </c>
      <c r="E73" s="212">
        <v>152714</v>
      </c>
      <c r="F73" s="212">
        <v>240184.2</v>
      </c>
      <c r="G73" s="212">
        <v>106000</v>
      </c>
      <c r="H73" s="212">
        <v>127623</v>
      </c>
      <c r="I73" s="212">
        <v>619300</v>
      </c>
      <c r="J73" s="212">
        <v>679387.11</v>
      </c>
      <c r="K73" s="212">
        <v>1182</v>
      </c>
      <c r="L73" s="212">
        <v>2548</v>
      </c>
      <c r="M73" s="212">
        <v>11769</v>
      </c>
      <c r="N73" s="212">
        <v>27852</v>
      </c>
      <c r="O73" s="212">
        <v>1824</v>
      </c>
      <c r="P73" s="212">
        <v>1806.25</v>
      </c>
      <c r="Q73" s="212">
        <v>19904</v>
      </c>
      <c r="R73" s="212">
        <v>17331.12</v>
      </c>
      <c r="S73" s="212">
        <v>66</v>
      </c>
      <c r="T73" s="212">
        <v>44</v>
      </c>
      <c r="U73" s="212">
        <v>125</v>
      </c>
      <c r="V73" s="212">
        <v>268.21</v>
      </c>
      <c r="W73" s="212">
        <v>137264</v>
      </c>
      <c r="X73" s="212">
        <v>182453.67</v>
      </c>
      <c r="Y73" s="212">
        <v>803811</v>
      </c>
      <c r="Z73" s="212">
        <v>965018.64</v>
      </c>
    </row>
    <row r="74" spans="1:26" ht="15.75">
      <c r="A74" s="81" t="s">
        <v>189</v>
      </c>
      <c r="B74" s="72" t="s">
        <v>190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</row>
    <row r="75" spans="1:26" ht="15.75">
      <c r="A75" s="82">
        <v>1</v>
      </c>
      <c r="B75" s="71" t="s">
        <v>191</v>
      </c>
      <c r="C75" s="212">
        <v>0</v>
      </c>
      <c r="D75" s="212">
        <v>0</v>
      </c>
      <c r="E75" s="212">
        <v>0</v>
      </c>
      <c r="F75" s="212">
        <v>0</v>
      </c>
      <c r="G75" s="212">
        <v>219</v>
      </c>
      <c r="H75" s="212">
        <v>183.5</v>
      </c>
      <c r="I75" s="212">
        <v>12813</v>
      </c>
      <c r="J75" s="212">
        <v>4429.5</v>
      </c>
      <c r="K75" s="212">
        <v>0</v>
      </c>
      <c r="L75" s="212">
        <v>0</v>
      </c>
      <c r="M75" s="212">
        <v>0</v>
      </c>
      <c r="N75" s="212">
        <v>0</v>
      </c>
      <c r="O75" s="212">
        <v>0</v>
      </c>
      <c r="P75" s="212">
        <v>0</v>
      </c>
      <c r="Q75" s="212">
        <v>0</v>
      </c>
      <c r="R75" s="212">
        <v>0</v>
      </c>
      <c r="S75" s="212">
        <v>0</v>
      </c>
      <c r="T75" s="212">
        <v>0</v>
      </c>
      <c r="U75" s="212">
        <v>0</v>
      </c>
      <c r="V75" s="212">
        <v>0</v>
      </c>
      <c r="W75" s="212">
        <v>219</v>
      </c>
      <c r="X75" s="212">
        <v>183.5</v>
      </c>
      <c r="Y75" s="212">
        <v>12813</v>
      </c>
      <c r="Z75" s="212">
        <v>4429.5</v>
      </c>
    </row>
    <row r="76" spans="1:26" ht="18.75">
      <c r="A76" s="84">
        <v>2</v>
      </c>
      <c r="B76" s="85" t="s">
        <v>192</v>
      </c>
      <c r="C76" s="212">
        <v>14754</v>
      </c>
      <c r="D76" s="212">
        <v>4162</v>
      </c>
      <c r="E76" s="212">
        <v>45188</v>
      </c>
      <c r="F76" s="212">
        <v>16080</v>
      </c>
      <c r="G76" s="212">
        <v>44990</v>
      </c>
      <c r="H76" s="212">
        <v>11468</v>
      </c>
      <c r="I76" s="212">
        <v>117696</v>
      </c>
      <c r="J76" s="212">
        <v>55197</v>
      </c>
      <c r="K76" s="212">
        <v>580</v>
      </c>
      <c r="L76" s="212">
        <v>2985</v>
      </c>
      <c r="M76" s="212">
        <v>39083</v>
      </c>
      <c r="N76" s="212">
        <v>14540</v>
      </c>
      <c r="O76" s="212">
        <v>0</v>
      </c>
      <c r="P76" s="212">
        <v>0</v>
      </c>
      <c r="Q76" s="212">
        <v>0</v>
      </c>
      <c r="R76" s="212">
        <v>0</v>
      </c>
      <c r="S76" s="212">
        <v>0</v>
      </c>
      <c r="T76" s="212">
        <v>0</v>
      </c>
      <c r="U76" s="212">
        <v>0</v>
      </c>
      <c r="V76" s="212">
        <v>0</v>
      </c>
      <c r="W76" s="212">
        <v>60324</v>
      </c>
      <c r="X76" s="212">
        <v>18615</v>
      </c>
      <c r="Y76" s="212">
        <v>201967</v>
      </c>
      <c r="Z76" s="212">
        <v>85817</v>
      </c>
    </row>
    <row r="77" spans="1:26" ht="15.75">
      <c r="A77" s="82">
        <v>3</v>
      </c>
      <c r="B77" s="71" t="s">
        <v>262</v>
      </c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  <c r="K77" s="212">
        <v>0</v>
      </c>
      <c r="L77" s="212">
        <v>0</v>
      </c>
      <c r="M77" s="212">
        <v>0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2">
        <v>0</v>
      </c>
      <c r="W77" s="212">
        <v>0</v>
      </c>
      <c r="X77" s="212">
        <v>0</v>
      </c>
      <c r="Y77" s="212">
        <v>0</v>
      </c>
      <c r="Z77" s="212">
        <v>0</v>
      </c>
    </row>
    <row r="78" spans="1:26" ht="15.75">
      <c r="A78" s="81"/>
      <c r="B78" s="72" t="s">
        <v>194</v>
      </c>
      <c r="C78" s="212">
        <v>14754</v>
      </c>
      <c r="D78" s="212">
        <v>4162</v>
      </c>
      <c r="E78" s="212">
        <v>45276</v>
      </c>
      <c r="F78" s="212">
        <v>16143</v>
      </c>
      <c r="G78" s="212">
        <v>45209</v>
      </c>
      <c r="H78" s="212">
        <v>11651.5</v>
      </c>
      <c r="I78" s="212">
        <v>131570</v>
      </c>
      <c r="J78" s="212">
        <v>60646.5</v>
      </c>
      <c r="K78" s="212">
        <v>580</v>
      </c>
      <c r="L78" s="212">
        <v>2985</v>
      </c>
      <c r="M78" s="212">
        <v>39088</v>
      </c>
      <c r="N78" s="212">
        <v>14562</v>
      </c>
      <c r="O78" s="212">
        <v>0</v>
      </c>
      <c r="P78" s="212">
        <v>0</v>
      </c>
      <c r="Q78" s="212">
        <v>1</v>
      </c>
      <c r="R78" s="212">
        <v>1</v>
      </c>
      <c r="S78" s="212">
        <v>0</v>
      </c>
      <c r="T78" s="212">
        <v>0</v>
      </c>
      <c r="U78" s="212">
        <v>0</v>
      </c>
      <c r="V78" s="212">
        <v>0</v>
      </c>
      <c r="W78" s="212">
        <v>60543</v>
      </c>
      <c r="X78" s="212">
        <v>18798.5</v>
      </c>
      <c r="Y78" s="212">
        <v>215935</v>
      </c>
      <c r="Z78" s="212">
        <v>91352.5</v>
      </c>
    </row>
    <row r="79" spans="1:26" ht="15.75">
      <c r="A79" s="86" t="s">
        <v>195</v>
      </c>
      <c r="B79" s="87" t="s">
        <v>196</v>
      </c>
      <c r="C79" s="212">
        <v>0</v>
      </c>
      <c r="D79" s="212">
        <v>3701</v>
      </c>
      <c r="E79" s="212">
        <v>1586</v>
      </c>
      <c r="F79" s="212">
        <v>12917</v>
      </c>
      <c r="G79" s="212">
        <v>0</v>
      </c>
      <c r="H79" s="212">
        <v>0</v>
      </c>
      <c r="I79" s="212">
        <v>0</v>
      </c>
      <c r="J79" s="212">
        <v>0</v>
      </c>
      <c r="K79" s="212">
        <v>0</v>
      </c>
      <c r="L79" s="212">
        <v>0</v>
      </c>
      <c r="M79" s="212">
        <v>0</v>
      </c>
      <c r="N79" s="212">
        <v>0</v>
      </c>
      <c r="O79" s="212">
        <v>0</v>
      </c>
      <c r="P79" s="212">
        <v>0</v>
      </c>
      <c r="Q79" s="212">
        <v>0</v>
      </c>
      <c r="R79" s="212">
        <v>0</v>
      </c>
      <c r="S79" s="212">
        <v>0</v>
      </c>
      <c r="T79" s="212">
        <v>0</v>
      </c>
      <c r="U79" s="212">
        <v>0</v>
      </c>
      <c r="V79" s="212">
        <v>0</v>
      </c>
      <c r="W79" s="212">
        <v>553</v>
      </c>
      <c r="X79" s="212">
        <v>3701</v>
      </c>
      <c r="Y79" s="212">
        <v>1586</v>
      </c>
      <c r="Z79" s="212">
        <v>12917</v>
      </c>
    </row>
    <row r="80" spans="1:26" ht="15.75">
      <c r="A80" s="106"/>
      <c r="B80" s="71" t="s">
        <v>197</v>
      </c>
      <c r="C80" s="212">
        <v>0</v>
      </c>
      <c r="D80" s="212">
        <v>3701</v>
      </c>
      <c r="E80" s="212">
        <v>1586</v>
      </c>
      <c r="F80" s="212">
        <v>12917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12">
        <v>0</v>
      </c>
      <c r="S80" s="212">
        <v>0</v>
      </c>
      <c r="T80" s="212">
        <v>0</v>
      </c>
      <c r="U80" s="212">
        <v>0</v>
      </c>
      <c r="V80" s="212">
        <v>0</v>
      </c>
      <c r="W80" s="212">
        <v>553</v>
      </c>
      <c r="X80" s="212">
        <v>3701</v>
      </c>
      <c r="Y80" s="212">
        <v>1586</v>
      </c>
      <c r="Z80" s="212">
        <v>12917</v>
      </c>
    </row>
    <row r="81" spans="1:26" ht="15.75">
      <c r="A81" s="86"/>
      <c r="B81" s="87" t="s">
        <v>347</v>
      </c>
      <c r="C81" s="212">
        <v>42946</v>
      </c>
      <c r="D81" s="212">
        <v>58295.42</v>
      </c>
      <c r="E81" s="212">
        <v>199576</v>
      </c>
      <c r="F81" s="212">
        <v>269244.2</v>
      </c>
      <c r="G81" s="212">
        <v>151209</v>
      </c>
      <c r="H81" s="212">
        <v>139274.5</v>
      </c>
      <c r="I81" s="212">
        <v>750870</v>
      </c>
      <c r="J81" s="212">
        <v>740033.61</v>
      </c>
      <c r="K81" s="212">
        <v>1762</v>
      </c>
      <c r="L81" s="212">
        <v>5533</v>
      </c>
      <c r="M81" s="212">
        <v>50857</v>
      </c>
      <c r="N81" s="212">
        <v>42414</v>
      </c>
      <c r="O81" s="212">
        <v>1824</v>
      </c>
      <c r="P81" s="212">
        <v>1806.25</v>
      </c>
      <c r="Q81" s="212">
        <v>19905</v>
      </c>
      <c r="R81" s="212">
        <v>17332.12</v>
      </c>
      <c r="S81" s="212">
        <v>66</v>
      </c>
      <c r="T81" s="212">
        <v>44</v>
      </c>
      <c r="U81" s="212">
        <v>125</v>
      </c>
      <c r="V81" s="212">
        <v>268.21</v>
      </c>
      <c r="W81" s="212">
        <v>198360</v>
      </c>
      <c r="X81" s="212">
        <v>204953.17</v>
      </c>
      <c r="Y81" s="212">
        <v>1021332</v>
      </c>
      <c r="Z81" s="212">
        <v>1069288.14</v>
      </c>
    </row>
    <row r="82" spans="1:26" ht="15.75">
      <c r="A82" s="60"/>
      <c r="B82" s="209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ht="12.75">
      <c r="A83" s="216"/>
      <c r="B83" s="216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</sheetData>
  <mergeCells count="48">
    <mergeCell ref="S44:T44"/>
    <mergeCell ref="U44:V44"/>
    <mergeCell ref="W44:X44"/>
    <mergeCell ref="Y44:Z44"/>
    <mergeCell ref="K44:L44"/>
    <mergeCell ref="M44:N44"/>
    <mergeCell ref="O44:P44"/>
    <mergeCell ref="Q44:R44"/>
    <mergeCell ref="K43:N43"/>
    <mergeCell ref="O43:R43"/>
    <mergeCell ref="S43:V43"/>
    <mergeCell ref="W43:Z43"/>
    <mergeCell ref="A43:A45"/>
    <mergeCell ref="B43:B45"/>
    <mergeCell ref="C43:F43"/>
    <mergeCell ref="G43:J43"/>
    <mergeCell ref="C44:D44"/>
    <mergeCell ref="E44:F44"/>
    <mergeCell ref="G44:H44"/>
    <mergeCell ref="I44:J44"/>
    <mergeCell ref="A17:B17"/>
    <mergeCell ref="A39:Z39"/>
    <mergeCell ref="A40:Z40"/>
    <mergeCell ref="A41:Z41"/>
    <mergeCell ref="S6:T6"/>
    <mergeCell ref="U6:V6"/>
    <mergeCell ref="W6:X6"/>
    <mergeCell ref="Y6:Z6"/>
    <mergeCell ref="K6:L6"/>
    <mergeCell ref="M6:N6"/>
    <mergeCell ref="O6:P6"/>
    <mergeCell ref="Q6:R6"/>
    <mergeCell ref="K5:N5"/>
    <mergeCell ref="O5:R5"/>
    <mergeCell ref="S5:V5"/>
    <mergeCell ref="W5:Z5"/>
    <mergeCell ref="A5:A7"/>
    <mergeCell ref="B5:B7"/>
    <mergeCell ref="C5:F5"/>
    <mergeCell ref="G5:J5"/>
    <mergeCell ref="C6:D6"/>
    <mergeCell ref="E6:F6"/>
    <mergeCell ref="G6:H6"/>
    <mergeCell ref="I6:J6"/>
    <mergeCell ref="A1:Z1"/>
    <mergeCell ref="A2:Z2"/>
    <mergeCell ref="A3:Z3"/>
    <mergeCell ref="Y4:Z4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66">
      <selection activeCell="P60" sqref="P60"/>
    </sheetView>
  </sheetViews>
  <sheetFormatPr defaultColWidth="9.140625" defaultRowHeight="12.75"/>
  <cols>
    <col min="2" max="2" width="23.00390625" style="0" customWidth="1"/>
    <col min="5" max="5" width="13.8515625" style="0" customWidth="1"/>
    <col min="6" max="6" width="12.00390625" style="0" customWidth="1"/>
  </cols>
  <sheetData>
    <row r="1" spans="1:14" ht="15.75">
      <c r="A1" s="434" t="s">
        <v>348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ht="15.75">
      <c r="A2" s="434" t="s">
        <v>349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4" ht="15">
      <c r="A3" s="451" t="s">
        <v>350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4" ht="15.75">
      <c r="A4" s="223"/>
      <c r="B4" s="224"/>
      <c r="C4" s="132"/>
      <c r="D4" s="225"/>
      <c r="E4" s="132"/>
      <c r="F4" s="226"/>
      <c r="G4" s="132"/>
      <c r="H4" s="226"/>
      <c r="I4" s="227"/>
      <c r="J4" s="226"/>
      <c r="K4" s="132"/>
      <c r="L4" s="226"/>
      <c r="M4" s="132"/>
      <c r="N4" s="226"/>
    </row>
    <row r="5" spans="1:14" ht="15.75">
      <c r="A5" s="442" t="s">
        <v>325</v>
      </c>
      <c r="B5" s="437" t="s">
        <v>132</v>
      </c>
      <c r="C5" s="452" t="s">
        <v>351</v>
      </c>
      <c r="D5" s="453"/>
      <c r="E5" s="453"/>
      <c r="F5" s="454"/>
      <c r="G5" s="452" t="s">
        <v>352</v>
      </c>
      <c r="H5" s="453"/>
      <c r="I5" s="453"/>
      <c r="J5" s="454"/>
      <c r="K5" s="452" t="s">
        <v>353</v>
      </c>
      <c r="L5" s="453"/>
      <c r="M5" s="453"/>
      <c r="N5" s="454"/>
    </row>
    <row r="6" spans="1:14" ht="12.75">
      <c r="A6" s="443"/>
      <c r="B6" s="437"/>
      <c r="C6" s="455" t="s">
        <v>342</v>
      </c>
      <c r="D6" s="456"/>
      <c r="E6" s="455" t="s">
        <v>354</v>
      </c>
      <c r="F6" s="456"/>
      <c r="G6" s="455" t="s">
        <v>342</v>
      </c>
      <c r="H6" s="456"/>
      <c r="I6" s="455" t="s">
        <v>354</v>
      </c>
      <c r="J6" s="456"/>
      <c r="K6" s="455" t="s">
        <v>342</v>
      </c>
      <c r="L6" s="456"/>
      <c r="M6" s="455" t="s">
        <v>354</v>
      </c>
      <c r="N6" s="456"/>
    </row>
    <row r="7" spans="1:14" ht="12.75">
      <c r="A7" s="444"/>
      <c r="B7" s="437"/>
      <c r="C7" s="184" t="s">
        <v>136</v>
      </c>
      <c r="D7" s="180" t="s">
        <v>242</v>
      </c>
      <c r="E7" s="184" t="s">
        <v>136</v>
      </c>
      <c r="F7" s="180" t="s">
        <v>242</v>
      </c>
      <c r="G7" s="184" t="s">
        <v>136</v>
      </c>
      <c r="H7" s="180" t="s">
        <v>242</v>
      </c>
      <c r="I7" s="184" t="s">
        <v>136</v>
      </c>
      <c r="J7" s="180" t="s">
        <v>242</v>
      </c>
      <c r="K7" s="184" t="s">
        <v>136</v>
      </c>
      <c r="L7" s="180" t="s">
        <v>242</v>
      </c>
      <c r="M7" s="184" t="s">
        <v>136</v>
      </c>
      <c r="N7" s="180" t="s">
        <v>242</v>
      </c>
    </row>
    <row r="8" spans="1:14" ht="15.75">
      <c r="A8" s="37" t="s">
        <v>144</v>
      </c>
      <c r="B8" s="52" t="s">
        <v>145</v>
      </c>
      <c r="C8" s="228"/>
      <c r="D8" s="213"/>
      <c r="E8" s="228"/>
      <c r="F8" s="213"/>
      <c r="G8" s="229"/>
      <c r="H8" s="230"/>
      <c r="I8" s="229"/>
      <c r="J8" s="230"/>
      <c r="K8" s="229"/>
      <c r="L8" s="230"/>
      <c r="M8" s="229"/>
      <c r="N8" s="230"/>
    </row>
    <row r="9" spans="1:14" ht="15.75">
      <c r="A9" s="37"/>
      <c r="B9" s="52"/>
      <c r="C9" s="228"/>
      <c r="D9" s="213"/>
      <c r="E9" s="228"/>
      <c r="F9" s="213"/>
      <c r="G9" s="229"/>
      <c r="H9" s="230"/>
      <c r="I9" s="229"/>
      <c r="J9" s="230"/>
      <c r="K9" s="229"/>
      <c r="L9" s="230"/>
      <c r="M9" s="229"/>
      <c r="N9" s="230"/>
    </row>
    <row r="10" spans="1:14" ht="15.75">
      <c r="A10" s="60">
        <v>1</v>
      </c>
      <c r="B10" s="209" t="s">
        <v>53</v>
      </c>
      <c r="C10" s="213">
        <v>43397</v>
      </c>
      <c r="D10" s="213">
        <v>92455</v>
      </c>
      <c r="E10" s="213">
        <v>281197</v>
      </c>
      <c r="F10" s="213">
        <v>459820</v>
      </c>
      <c r="G10" s="213">
        <v>206</v>
      </c>
      <c r="H10" s="213">
        <v>176</v>
      </c>
      <c r="I10" s="213">
        <v>873</v>
      </c>
      <c r="J10" s="213">
        <v>189</v>
      </c>
      <c r="K10" s="213">
        <v>0</v>
      </c>
      <c r="L10" s="213">
        <v>0</v>
      </c>
      <c r="M10" s="213">
        <v>0</v>
      </c>
      <c r="N10" s="213">
        <v>0</v>
      </c>
    </row>
    <row r="11" spans="1:14" ht="15.75">
      <c r="A11" s="60">
        <v>2</v>
      </c>
      <c r="B11" s="209" t="s">
        <v>57</v>
      </c>
      <c r="C11" s="213">
        <v>6616</v>
      </c>
      <c r="D11" s="213">
        <v>11731</v>
      </c>
      <c r="E11" s="213">
        <v>49244</v>
      </c>
      <c r="F11" s="213">
        <v>79235</v>
      </c>
      <c r="G11" s="213">
        <v>46</v>
      </c>
      <c r="H11" s="213">
        <v>272</v>
      </c>
      <c r="I11" s="213">
        <v>9890</v>
      </c>
      <c r="J11" s="213">
        <v>32982</v>
      </c>
      <c r="K11" s="213">
        <v>578</v>
      </c>
      <c r="L11" s="213">
        <v>365</v>
      </c>
      <c r="M11" s="213">
        <v>7456</v>
      </c>
      <c r="N11" s="213">
        <v>6446</v>
      </c>
    </row>
    <row r="12" spans="1:14" ht="15.75">
      <c r="A12" s="60">
        <v>3</v>
      </c>
      <c r="B12" s="209" t="s">
        <v>71</v>
      </c>
      <c r="C12" s="213">
        <v>22872</v>
      </c>
      <c r="D12" s="213">
        <v>23326</v>
      </c>
      <c r="E12" s="213">
        <v>136257</v>
      </c>
      <c r="F12" s="213">
        <v>139038</v>
      </c>
      <c r="G12" s="213">
        <v>55</v>
      </c>
      <c r="H12" s="213">
        <v>66</v>
      </c>
      <c r="I12" s="213">
        <v>340</v>
      </c>
      <c r="J12" s="213">
        <v>205</v>
      </c>
      <c r="K12" s="213">
        <v>40</v>
      </c>
      <c r="L12" s="213">
        <v>2821</v>
      </c>
      <c r="M12" s="213">
        <v>29</v>
      </c>
      <c r="N12" s="213">
        <v>1569</v>
      </c>
    </row>
    <row r="13" spans="1:14" ht="15.75">
      <c r="A13" s="60">
        <v>4</v>
      </c>
      <c r="B13" s="209" t="s">
        <v>68</v>
      </c>
      <c r="C13" s="213">
        <v>1950</v>
      </c>
      <c r="D13" s="213">
        <v>2753</v>
      </c>
      <c r="E13" s="213">
        <v>18656</v>
      </c>
      <c r="F13" s="213">
        <v>26303</v>
      </c>
      <c r="G13" s="213">
        <v>3</v>
      </c>
      <c r="H13" s="213">
        <v>8</v>
      </c>
      <c r="I13" s="213">
        <v>173</v>
      </c>
      <c r="J13" s="213">
        <v>160</v>
      </c>
      <c r="K13" s="213">
        <v>0</v>
      </c>
      <c r="L13" s="213">
        <v>0</v>
      </c>
      <c r="M13" s="213">
        <v>0</v>
      </c>
      <c r="N13" s="213">
        <v>0</v>
      </c>
    </row>
    <row r="14" spans="1:14" ht="15.75">
      <c r="A14" s="60">
        <v>5</v>
      </c>
      <c r="B14" s="209" t="s">
        <v>69</v>
      </c>
      <c r="C14" s="213">
        <v>9481</v>
      </c>
      <c r="D14" s="213">
        <v>7930</v>
      </c>
      <c r="E14" s="213">
        <v>85236</v>
      </c>
      <c r="F14" s="213">
        <v>289510</v>
      </c>
      <c r="G14" s="213">
        <v>614</v>
      </c>
      <c r="H14" s="213">
        <v>705</v>
      </c>
      <c r="I14" s="213">
        <v>9354</v>
      </c>
      <c r="J14" s="213">
        <v>56580</v>
      </c>
      <c r="K14" s="213">
        <v>1</v>
      </c>
      <c r="L14" s="213">
        <v>400</v>
      </c>
      <c r="M14" s="213">
        <v>325</v>
      </c>
      <c r="N14" s="213">
        <v>3016</v>
      </c>
    </row>
    <row r="15" spans="1:14" ht="15.75">
      <c r="A15" s="60">
        <v>6</v>
      </c>
      <c r="B15" s="209" t="s">
        <v>70</v>
      </c>
      <c r="C15" s="213">
        <v>18868</v>
      </c>
      <c r="D15" s="213">
        <v>26439</v>
      </c>
      <c r="E15" s="213">
        <v>123260</v>
      </c>
      <c r="F15" s="213">
        <v>144592</v>
      </c>
      <c r="G15" s="213">
        <v>30</v>
      </c>
      <c r="H15" s="213">
        <v>314</v>
      </c>
      <c r="I15" s="213">
        <v>2814</v>
      </c>
      <c r="J15" s="213">
        <v>2256</v>
      </c>
      <c r="K15" s="213">
        <v>45</v>
      </c>
      <c r="L15" s="213">
        <v>48033</v>
      </c>
      <c r="M15" s="213">
        <v>192</v>
      </c>
      <c r="N15" s="213">
        <v>21841</v>
      </c>
    </row>
    <row r="16" spans="1:14" ht="15.75">
      <c r="A16" s="60">
        <v>7</v>
      </c>
      <c r="B16" s="209" t="s">
        <v>74</v>
      </c>
      <c r="C16" s="213">
        <v>11952</v>
      </c>
      <c r="D16" s="213">
        <v>2012</v>
      </c>
      <c r="E16" s="213">
        <v>118564</v>
      </c>
      <c r="F16" s="213">
        <v>110210</v>
      </c>
      <c r="G16" s="213">
        <v>89</v>
      </c>
      <c r="H16" s="213">
        <v>186</v>
      </c>
      <c r="I16" s="213">
        <v>245</v>
      </c>
      <c r="J16" s="213">
        <v>298</v>
      </c>
      <c r="K16" s="213">
        <v>85</v>
      </c>
      <c r="L16" s="213">
        <v>112</v>
      </c>
      <c r="M16" s="213">
        <v>109</v>
      </c>
      <c r="N16" s="213">
        <v>2135</v>
      </c>
    </row>
    <row r="17" spans="1:14" ht="15.75">
      <c r="A17" s="60"/>
      <c r="B17" s="52" t="s">
        <v>150</v>
      </c>
      <c r="C17" s="231">
        <v>115136</v>
      </c>
      <c r="D17" s="231">
        <v>166646</v>
      </c>
      <c r="E17" s="231">
        <v>812414</v>
      </c>
      <c r="F17" s="231">
        <v>1248708</v>
      </c>
      <c r="G17" s="231">
        <v>1043</v>
      </c>
      <c r="H17" s="231">
        <v>1727</v>
      </c>
      <c r="I17" s="231">
        <v>23689</v>
      </c>
      <c r="J17" s="231">
        <v>92670</v>
      </c>
      <c r="K17" s="231">
        <v>749</v>
      </c>
      <c r="L17" s="231">
        <v>51731</v>
      </c>
      <c r="M17" s="231">
        <v>8111</v>
      </c>
      <c r="N17" s="231">
        <v>35007</v>
      </c>
    </row>
    <row r="18" spans="1:14" ht="15.75">
      <c r="A18" s="378" t="s">
        <v>151</v>
      </c>
      <c r="B18" s="379"/>
      <c r="C18" s="213"/>
      <c r="D18" s="213"/>
      <c r="E18" s="213"/>
      <c r="F18" s="232"/>
      <c r="G18" s="233"/>
      <c r="H18" s="233"/>
      <c r="I18" s="233"/>
      <c r="J18" s="233"/>
      <c r="K18" s="233"/>
      <c r="L18" s="233"/>
      <c r="M18" s="233"/>
      <c r="N18" s="233"/>
    </row>
    <row r="19" spans="1:14" ht="15.75">
      <c r="A19" s="69">
        <v>1</v>
      </c>
      <c r="B19" s="70" t="s">
        <v>48</v>
      </c>
      <c r="C19" s="213">
        <v>68</v>
      </c>
      <c r="D19" s="213">
        <v>105</v>
      </c>
      <c r="E19" s="213">
        <v>2105</v>
      </c>
      <c r="F19" s="213">
        <v>6541</v>
      </c>
      <c r="G19" s="213">
        <v>0</v>
      </c>
      <c r="H19" s="213">
        <v>0</v>
      </c>
      <c r="I19" s="213">
        <v>0</v>
      </c>
      <c r="J19" s="213">
        <v>0</v>
      </c>
      <c r="K19" s="213">
        <v>2</v>
      </c>
      <c r="L19" s="213">
        <v>46</v>
      </c>
      <c r="M19" s="213">
        <v>18</v>
      </c>
      <c r="N19" s="213">
        <v>271</v>
      </c>
    </row>
    <row r="20" spans="1:14" ht="15.75">
      <c r="A20" s="69">
        <v>2</v>
      </c>
      <c r="B20" s="70" t="s">
        <v>49</v>
      </c>
      <c r="C20" s="213">
        <v>48</v>
      </c>
      <c r="D20" s="213">
        <v>84</v>
      </c>
      <c r="E20" s="213">
        <v>216</v>
      </c>
      <c r="F20" s="213">
        <v>365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</row>
    <row r="21" spans="1:14" ht="15.75">
      <c r="A21" s="69">
        <v>3</v>
      </c>
      <c r="B21" s="70" t="s">
        <v>50</v>
      </c>
      <c r="C21" s="213">
        <v>1826</v>
      </c>
      <c r="D21" s="213">
        <v>4211</v>
      </c>
      <c r="E21" s="213">
        <v>7668</v>
      </c>
      <c r="F21" s="213">
        <v>17186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1</v>
      </c>
      <c r="N21" s="213">
        <v>0.75</v>
      </c>
    </row>
    <row r="22" spans="1:14" ht="15.75">
      <c r="A22" s="69">
        <v>4</v>
      </c>
      <c r="B22" s="71" t="s">
        <v>51</v>
      </c>
      <c r="C22" s="213">
        <v>1150</v>
      </c>
      <c r="D22" s="213">
        <v>74</v>
      </c>
      <c r="E22" s="213">
        <v>15033</v>
      </c>
      <c r="F22" s="213">
        <v>5037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</row>
    <row r="23" spans="1:14" ht="15.75">
      <c r="A23" s="69">
        <v>5</v>
      </c>
      <c r="B23" s="71" t="s">
        <v>52</v>
      </c>
      <c r="C23" s="213">
        <v>565</v>
      </c>
      <c r="D23" s="213">
        <v>680</v>
      </c>
      <c r="E23" s="213">
        <v>2957</v>
      </c>
      <c r="F23" s="213">
        <v>4094</v>
      </c>
      <c r="G23" s="213">
        <v>0</v>
      </c>
      <c r="H23" s="213">
        <v>0</v>
      </c>
      <c r="I23" s="213">
        <v>0</v>
      </c>
      <c r="J23" s="213">
        <v>0</v>
      </c>
      <c r="K23" s="213">
        <v>75</v>
      </c>
      <c r="L23" s="213">
        <v>98</v>
      </c>
      <c r="M23" s="213">
        <v>7</v>
      </c>
      <c r="N23" s="213">
        <v>15</v>
      </c>
    </row>
    <row r="24" spans="1:14" ht="15.75">
      <c r="A24" s="69">
        <v>6</v>
      </c>
      <c r="B24" s="70" t="s">
        <v>55</v>
      </c>
      <c r="C24" s="213">
        <v>377</v>
      </c>
      <c r="D24" s="213">
        <v>2197</v>
      </c>
      <c r="E24" s="213">
        <v>4313</v>
      </c>
      <c r="F24" s="213">
        <v>6364</v>
      </c>
      <c r="G24" s="213">
        <v>0</v>
      </c>
      <c r="H24" s="213">
        <v>0</v>
      </c>
      <c r="I24" s="213">
        <v>58</v>
      </c>
      <c r="J24" s="213">
        <v>636</v>
      </c>
      <c r="K24" s="213">
        <v>0</v>
      </c>
      <c r="L24" s="213">
        <v>0</v>
      </c>
      <c r="M24" s="213">
        <v>2</v>
      </c>
      <c r="N24" s="213">
        <v>2180</v>
      </c>
    </row>
    <row r="25" spans="1:14" ht="15.75">
      <c r="A25" s="69">
        <v>7</v>
      </c>
      <c r="B25" s="71" t="s">
        <v>58</v>
      </c>
      <c r="C25" s="213">
        <v>39</v>
      </c>
      <c r="D25" s="213">
        <v>38</v>
      </c>
      <c r="E25" s="213">
        <v>1259</v>
      </c>
      <c r="F25" s="213">
        <v>3508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0</v>
      </c>
      <c r="N25" s="213">
        <v>0</v>
      </c>
    </row>
    <row r="26" spans="1:14" ht="15.75">
      <c r="A26" s="69">
        <v>8</v>
      </c>
      <c r="B26" s="71" t="s">
        <v>59</v>
      </c>
      <c r="C26" s="213">
        <v>753</v>
      </c>
      <c r="D26" s="213">
        <v>678</v>
      </c>
      <c r="E26" s="213">
        <v>6796</v>
      </c>
      <c r="F26" s="213">
        <v>11681</v>
      </c>
      <c r="G26" s="213">
        <v>32</v>
      </c>
      <c r="H26" s="213">
        <v>27</v>
      </c>
      <c r="I26" s="213">
        <v>201</v>
      </c>
      <c r="J26" s="213">
        <v>108</v>
      </c>
      <c r="K26" s="213">
        <v>6</v>
      </c>
      <c r="L26" s="213">
        <v>1233</v>
      </c>
      <c r="M26" s="213">
        <v>6</v>
      </c>
      <c r="N26" s="213">
        <v>1762</v>
      </c>
    </row>
    <row r="27" spans="1:14" ht="15.75">
      <c r="A27" s="69">
        <v>9</v>
      </c>
      <c r="B27" s="71" t="s">
        <v>60</v>
      </c>
      <c r="C27" s="213">
        <v>969</v>
      </c>
      <c r="D27" s="213">
        <v>606</v>
      </c>
      <c r="E27" s="213">
        <v>6462</v>
      </c>
      <c r="F27" s="213">
        <v>19483</v>
      </c>
      <c r="G27" s="213">
        <v>62</v>
      </c>
      <c r="H27" s="213">
        <v>38</v>
      </c>
      <c r="I27" s="213">
        <v>268</v>
      </c>
      <c r="J27" s="213">
        <v>129</v>
      </c>
      <c r="K27" s="213">
        <v>0</v>
      </c>
      <c r="L27" s="213">
        <v>0</v>
      </c>
      <c r="M27" s="213">
        <v>0</v>
      </c>
      <c r="N27" s="213">
        <v>0</v>
      </c>
    </row>
    <row r="28" spans="1:14" ht="15.75">
      <c r="A28" s="69">
        <v>10</v>
      </c>
      <c r="B28" s="71" t="s">
        <v>152</v>
      </c>
      <c r="C28" s="213">
        <v>309</v>
      </c>
      <c r="D28" s="213">
        <v>4850</v>
      </c>
      <c r="E28" s="213">
        <v>1691</v>
      </c>
      <c r="F28" s="213">
        <v>12345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8</v>
      </c>
      <c r="N28" s="213">
        <v>1380</v>
      </c>
    </row>
    <row r="29" spans="1:14" ht="15.75">
      <c r="A29" s="69">
        <v>11</v>
      </c>
      <c r="B29" s="71" t="s">
        <v>66</v>
      </c>
      <c r="C29" s="213">
        <v>236</v>
      </c>
      <c r="D29" s="213">
        <v>654</v>
      </c>
      <c r="E29" s="213">
        <v>6096</v>
      </c>
      <c r="F29" s="213">
        <v>18653</v>
      </c>
      <c r="G29" s="213">
        <v>0</v>
      </c>
      <c r="H29" s="213">
        <v>0</v>
      </c>
      <c r="I29" s="213">
        <v>0</v>
      </c>
      <c r="J29" s="213">
        <v>0</v>
      </c>
      <c r="K29" s="213">
        <v>3</v>
      </c>
      <c r="L29" s="213">
        <v>71</v>
      </c>
      <c r="M29" s="213">
        <v>30</v>
      </c>
      <c r="N29" s="213">
        <v>110</v>
      </c>
    </row>
    <row r="30" spans="1:14" ht="15.75">
      <c r="A30" s="69">
        <v>12</v>
      </c>
      <c r="B30" s="71" t="s">
        <v>153</v>
      </c>
      <c r="C30" s="213">
        <v>33</v>
      </c>
      <c r="D30" s="213">
        <v>77</v>
      </c>
      <c r="E30" s="213">
        <v>279</v>
      </c>
      <c r="F30" s="213">
        <v>1031</v>
      </c>
      <c r="G30" s="213">
        <v>0</v>
      </c>
      <c r="H30" s="213">
        <v>0</v>
      </c>
      <c r="I30" s="213">
        <v>0</v>
      </c>
      <c r="J30" s="213">
        <v>0</v>
      </c>
      <c r="K30" s="213">
        <v>3</v>
      </c>
      <c r="L30" s="213">
        <v>108</v>
      </c>
      <c r="M30" s="213">
        <v>3</v>
      </c>
      <c r="N30" s="213">
        <v>526</v>
      </c>
    </row>
    <row r="31" spans="1:14" ht="15.75">
      <c r="A31" s="69">
        <v>13</v>
      </c>
      <c r="B31" s="70" t="s">
        <v>345</v>
      </c>
      <c r="C31" s="213">
        <v>54</v>
      </c>
      <c r="D31" s="213">
        <v>292</v>
      </c>
      <c r="E31" s="213">
        <v>354</v>
      </c>
      <c r="F31" s="213">
        <v>1441</v>
      </c>
      <c r="G31" s="213">
        <v>1</v>
      </c>
      <c r="H31" s="213">
        <v>1</v>
      </c>
      <c r="I31" s="213">
        <v>4</v>
      </c>
      <c r="J31" s="213">
        <v>2</v>
      </c>
      <c r="K31" s="213">
        <v>10</v>
      </c>
      <c r="L31" s="213">
        <v>82</v>
      </c>
      <c r="M31" s="213">
        <v>38</v>
      </c>
      <c r="N31" s="213">
        <v>232</v>
      </c>
    </row>
    <row r="32" spans="1:14" ht="15.75">
      <c r="A32" s="69">
        <v>14</v>
      </c>
      <c r="B32" s="70" t="s">
        <v>211</v>
      </c>
      <c r="C32" s="213">
        <v>0</v>
      </c>
      <c r="D32" s="213">
        <v>0</v>
      </c>
      <c r="E32" s="213">
        <v>19</v>
      </c>
      <c r="F32" s="213">
        <v>51.6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</row>
    <row r="33" spans="1:14" ht="15.75">
      <c r="A33" s="69">
        <v>15</v>
      </c>
      <c r="B33" s="70" t="s">
        <v>212</v>
      </c>
      <c r="C33" s="213">
        <v>418</v>
      </c>
      <c r="D33" s="213">
        <v>9</v>
      </c>
      <c r="E33" s="213">
        <v>1129</v>
      </c>
      <c r="F33" s="213">
        <v>197</v>
      </c>
      <c r="G33" s="213">
        <v>12</v>
      </c>
      <c r="H33" s="213">
        <v>287</v>
      </c>
      <c r="I33" s="213">
        <v>1431</v>
      </c>
      <c r="J33" s="213">
        <v>5673</v>
      </c>
      <c r="K33" s="213">
        <v>0</v>
      </c>
      <c r="L33" s="213">
        <v>0</v>
      </c>
      <c r="M33" s="213">
        <v>0</v>
      </c>
      <c r="N33" s="213">
        <v>0</v>
      </c>
    </row>
    <row r="34" spans="1:14" ht="15.75">
      <c r="A34" s="69">
        <v>16</v>
      </c>
      <c r="B34" s="71" t="s">
        <v>72</v>
      </c>
      <c r="C34" s="213">
        <v>304</v>
      </c>
      <c r="D34" s="213">
        <v>179</v>
      </c>
      <c r="E34" s="213">
        <v>4658</v>
      </c>
      <c r="F34" s="213">
        <v>9562</v>
      </c>
      <c r="G34" s="213">
        <v>2</v>
      </c>
      <c r="H34" s="213">
        <v>10.4</v>
      </c>
      <c r="I34" s="213">
        <v>15</v>
      </c>
      <c r="J34" s="213">
        <v>45</v>
      </c>
      <c r="K34" s="213">
        <v>6</v>
      </c>
      <c r="L34" s="213">
        <v>494</v>
      </c>
      <c r="M34" s="213">
        <v>9</v>
      </c>
      <c r="N34" s="213">
        <v>12391</v>
      </c>
    </row>
    <row r="35" spans="1:14" ht="15.75">
      <c r="A35" s="69">
        <v>17</v>
      </c>
      <c r="B35" s="71" t="s">
        <v>73</v>
      </c>
      <c r="C35" s="213">
        <v>1564</v>
      </c>
      <c r="D35" s="213">
        <v>2723</v>
      </c>
      <c r="E35" s="213">
        <v>12066</v>
      </c>
      <c r="F35" s="213">
        <v>24349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3034</v>
      </c>
    </row>
    <row r="36" spans="1:14" ht="15.75">
      <c r="A36" s="69">
        <v>18</v>
      </c>
      <c r="B36" s="71" t="s">
        <v>157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</row>
    <row r="37" spans="1:14" ht="15.75">
      <c r="A37" s="69"/>
      <c r="B37" s="72" t="s">
        <v>158</v>
      </c>
      <c r="C37" s="213">
        <v>8713</v>
      </c>
      <c r="D37" s="231">
        <v>17457</v>
      </c>
      <c r="E37" s="231">
        <v>73101</v>
      </c>
      <c r="F37" s="231">
        <v>141888.6</v>
      </c>
      <c r="G37" s="231">
        <v>109</v>
      </c>
      <c r="H37" s="231">
        <v>363.4</v>
      </c>
      <c r="I37" s="231">
        <v>1977</v>
      </c>
      <c r="J37" s="231">
        <v>6593</v>
      </c>
      <c r="K37" s="231">
        <v>105</v>
      </c>
      <c r="L37" s="231">
        <v>2132</v>
      </c>
      <c r="M37" s="231">
        <v>122</v>
      </c>
      <c r="N37" s="231">
        <v>21901.75</v>
      </c>
    </row>
    <row r="38" spans="1:14" ht="15.75">
      <c r="A38" s="60"/>
      <c r="B38" s="5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</row>
    <row r="39" spans="1:14" ht="15.75">
      <c r="A39" s="434" t="s">
        <v>348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</row>
    <row r="40" spans="1:14" ht="15.75">
      <c r="A40" s="434" t="s">
        <v>349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</row>
    <row r="41" spans="1:14" ht="15">
      <c r="A41" s="451" t="s">
        <v>355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</row>
    <row r="42" spans="1:14" ht="15.75">
      <c r="A42" s="442" t="s">
        <v>325</v>
      </c>
      <c r="B42" s="437" t="s">
        <v>132</v>
      </c>
      <c r="C42" s="457" t="s">
        <v>351</v>
      </c>
      <c r="D42" s="457"/>
      <c r="E42" s="457"/>
      <c r="F42" s="457"/>
      <c r="G42" s="457" t="s">
        <v>352</v>
      </c>
      <c r="H42" s="457"/>
      <c r="I42" s="457"/>
      <c r="J42" s="457"/>
      <c r="K42" s="457" t="s">
        <v>353</v>
      </c>
      <c r="L42" s="457"/>
      <c r="M42" s="457"/>
      <c r="N42" s="457"/>
    </row>
    <row r="43" spans="1:14" ht="12.75">
      <c r="A43" s="443"/>
      <c r="B43" s="437"/>
      <c r="C43" s="458" t="s">
        <v>342</v>
      </c>
      <c r="D43" s="458"/>
      <c r="E43" s="458" t="s">
        <v>354</v>
      </c>
      <c r="F43" s="458"/>
      <c r="G43" s="458" t="s">
        <v>342</v>
      </c>
      <c r="H43" s="458"/>
      <c r="I43" s="458" t="s">
        <v>354</v>
      </c>
      <c r="J43" s="458"/>
      <c r="K43" s="458" t="s">
        <v>342</v>
      </c>
      <c r="L43" s="458"/>
      <c r="M43" s="458" t="s">
        <v>354</v>
      </c>
      <c r="N43" s="458"/>
    </row>
    <row r="44" spans="1:14" ht="12.75">
      <c r="A44" s="444"/>
      <c r="B44" s="437"/>
      <c r="C44" s="184" t="s">
        <v>136</v>
      </c>
      <c r="D44" s="180" t="s">
        <v>242</v>
      </c>
      <c r="E44" s="184" t="s">
        <v>136</v>
      </c>
      <c r="F44" s="180" t="s">
        <v>242</v>
      </c>
      <c r="G44" s="184" t="s">
        <v>136</v>
      </c>
      <c r="H44" s="180" t="s">
        <v>242</v>
      </c>
      <c r="I44" s="184" t="s">
        <v>136</v>
      </c>
      <c r="J44" s="180" t="s">
        <v>242</v>
      </c>
      <c r="K44" s="184" t="s">
        <v>136</v>
      </c>
      <c r="L44" s="180" t="s">
        <v>242</v>
      </c>
      <c r="M44" s="184" t="s">
        <v>136</v>
      </c>
      <c r="N44" s="180" t="s">
        <v>242</v>
      </c>
    </row>
    <row r="45" spans="1:14" ht="15.75">
      <c r="A45" s="81" t="s">
        <v>162</v>
      </c>
      <c r="B45" s="72" t="s">
        <v>163</v>
      </c>
      <c r="C45" s="234"/>
      <c r="D45" s="213"/>
      <c r="E45" s="234"/>
      <c r="F45" s="213"/>
      <c r="G45" s="229"/>
      <c r="H45" s="230"/>
      <c r="I45" s="229"/>
      <c r="J45" s="230"/>
      <c r="K45" s="229"/>
      <c r="L45" s="230"/>
      <c r="M45" s="229"/>
      <c r="N45" s="230"/>
    </row>
    <row r="46" spans="1:14" ht="15.75">
      <c r="A46" s="82">
        <v>1</v>
      </c>
      <c r="B46" s="71" t="s">
        <v>62</v>
      </c>
      <c r="C46" s="213">
        <v>15325</v>
      </c>
      <c r="D46" s="213">
        <v>15482</v>
      </c>
      <c r="E46" s="213">
        <v>32608</v>
      </c>
      <c r="F46" s="213">
        <v>46365</v>
      </c>
      <c r="G46" s="213">
        <v>3</v>
      </c>
      <c r="H46" s="213">
        <v>1</v>
      </c>
      <c r="I46" s="213">
        <v>4</v>
      </c>
      <c r="J46" s="213">
        <v>2</v>
      </c>
      <c r="K46" s="213">
        <v>16</v>
      </c>
      <c r="L46" s="213">
        <v>163</v>
      </c>
      <c r="M46" s="213">
        <v>163</v>
      </c>
      <c r="N46" s="213">
        <v>1634</v>
      </c>
    </row>
    <row r="47" spans="1:14" ht="15.75">
      <c r="A47" s="82">
        <v>2</v>
      </c>
      <c r="B47" s="71" t="s">
        <v>61</v>
      </c>
      <c r="C47" s="213">
        <v>585</v>
      </c>
      <c r="D47" s="213">
        <v>4069</v>
      </c>
      <c r="E47" s="213">
        <v>3538</v>
      </c>
      <c r="F47" s="213">
        <v>14540</v>
      </c>
      <c r="G47" s="213">
        <v>57</v>
      </c>
      <c r="H47" s="213">
        <v>27</v>
      </c>
      <c r="I47" s="213">
        <v>4</v>
      </c>
      <c r="J47" s="213">
        <v>3</v>
      </c>
      <c r="K47" s="213">
        <v>4</v>
      </c>
      <c r="L47" s="213">
        <v>7</v>
      </c>
      <c r="M47" s="213">
        <v>4</v>
      </c>
      <c r="N47" s="213">
        <v>13</v>
      </c>
    </row>
    <row r="48" spans="1:14" ht="15.75">
      <c r="A48" s="82">
        <v>3</v>
      </c>
      <c r="B48" s="71" t="s">
        <v>164</v>
      </c>
      <c r="C48" s="213">
        <v>30</v>
      </c>
      <c r="D48" s="213">
        <v>38</v>
      </c>
      <c r="E48" s="213">
        <v>97</v>
      </c>
      <c r="F48" s="213">
        <v>98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</row>
    <row r="49" spans="1:14" ht="15.75">
      <c r="A49" s="82">
        <v>4</v>
      </c>
      <c r="B49" s="71" t="s">
        <v>165</v>
      </c>
      <c r="C49" s="213">
        <v>66</v>
      </c>
      <c r="D49" s="213">
        <v>271</v>
      </c>
      <c r="E49" s="213">
        <v>56</v>
      </c>
      <c r="F49" s="213">
        <v>87</v>
      </c>
      <c r="G49" s="213">
        <v>0</v>
      </c>
      <c r="H49" s="213">
        <v>0</v>
      </c>
      <c r="I49" s="213">
        <v>0</v>
      </c>
      <c r="J49" s="213">
        <v>0</v>
      </c>
      <c r="K49" s="213">
        <v>2</v>
      </c>
      <c r="L49" s="213">
        <v>40</v>
      </c>
      <c r="M49" s="213">
        <v>2</v>
      </c>
      <c r="N49" s="213">
        <v>40</v>
      </c>
    </row>
    <row r="50" spans="1:14" ht="15.75">
      <c r="A50" s="82">
        <v>5</v>
      </c>
      <c r="B50" s="71" t="s">
        <v>166</v>
      </c>
      <c r="C50" s="213">
        <v>8</v>
      </c>
      <c r="D50" s="213">
        <v>13</v>
      </c>
      <c r="E50" s="213">
        <v>8</v>
      </c>
      <c r="F50" s="213">
        <v>13</v>
      </c>
      <c r="G50" s="213">
        <v>0</v>
      </c>
      <c r="H50" s="213">
        <v>0</v>
      </c>
      <c r="I50" s="213">
        <v>0</v>
      </c>
      <c r="J50" s="213">
        <v>0</v>
      </c>
      <c r="K50" s="213">
        <v>0</v>
      </c>
      <c r="L50" s="213">
        <v>0</v>
      </c>
      <c r="M50" s="213">
        <v>0</v>
      </c>
      <c r="N50" s="213">
        <v>0</v>
      </c>
    </row>
    <row r="51" spans="1:14" ht="15.75">
      <c r="A51" s="82">
        <v>6</v>
      </c>
      <c r="B51" s="71" t="s">
        <v>167</v>
      </c>
      <c r="C51" s="213">
        <v>0</v>
      </c>
      <c r="D51" s="213">
        <v>0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0</v>
      </c>
      <c r="K51" s="213">
        <v>0</v>
      </c>
      <c r="L51" s="213">
        <v>0</v>
      </c>
      <c r="M51" s="213">
        <v>0</v>
      </c>
      <c r="N51" s="213">
        <v>0</v>
      </c>
    </row>
    <row r="52" spans="1:14" ht="15.75">
      <c r="A52" s="82">
        <v>7</v>
      </c>
      <c r="B52" s="70" t="s">
        <v>168</v>
      </c>
      <c r="C52" s="213">
        <v>23</v>
      </c>
      <c r="D52" s="213">
        <v>103</v>
      </c>
      <c r="E52" s="213">
        <v>59</v>
      </c>
      <c r="F52" s="213">
        <v>166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</row>
    <row r="53" spans="1:14" ht="15.75">
      <c r="A53" s="82">
        <v>8</v>
      </c>
      <c r="B53" s="71" t="s">
        <v>169</v>
      </c>
      <c r="C53" s="213">
        <v>838</v>
      </c>
      <c r="D53" s="213">
        <v>1066</v>
      </c>
      <c r="E53" s="213">
        <v>690</v>
      </c>
      <c r="F53" s="213">
        <v>595</v>
      </c>
      <c r="G53" s="213">
        <v>0</v>
      </c>
      <c r="H53" s="213">
        <v>0</v>
      </c>
      <c r="I53" s="213">
        <v>0</v>
      </c>
      <c r="J53" s="213">
        <v>0</v>
      </c>
      <c r="K53" s="213">
        <v>0</v>
      </c>
      <c r="L53" s="213">
        <v>0</v>
      </c>
      <c r="M53" s="213">
        <v>17</v>
      </c>
      <c r="N53" s="213">
        <v>48</v>
      </c>
    </row>
    <row r="54" spans="1:14" ht="15.75">
      <c r="A54" s="82">
        <v>9</v>
      </c>
      <c r="B54" s="70" t="s">
        <v>170</v>
      </c>
      <c r="C54" s="213">
        <v>48</v>
      </c>
      <c r="D54" s="213">
        <v>49</v>
      </c>
      <c r="E54" s="213">
        <v>95</v>
      </c>
      <c r="F54" s="213">
        <v>218</v>
      </c>
      <c r="G54" s="213">
        <v>0</v>
      </c>
      <c r="H54" s="213">
        <v>0</v>
      </c>
      <c r="I54" s="213">
        <v>0</v>
      </c>
      <c r="J54" s="213">
        <v>0</v>
      </c>
      <c r="K54" s="213">
        <v>0</v>
      </c>
      <c r="L54" s="213">
        <v>0</v>
      </c>
      <c r="M54" s="213">
        <v>0</v>
      </c>
      <c r="N54" s="213">
        <v>0</v>
      </c>
    </row>
    <row r="55" spans="1:14" ht="15.75">
      <c r="A55" s="82">
        <v>10</v>
      </c>
      <c r="B55" s="70" t="s">
        <v>67</v>
      </c>
      <c r="C55" s="213">
        <v>0</v>
      </c>
      <c r="D55" s="213">
        <v>0</v>
      </c>
      <c r="E55" s="213">
        <v>77</v>
      </c>
      <c r="F55" s="213">
        <v>40.34</v>
      </c>
      <c r="G55" s="213">
        <v>0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M55" s="213">
        <v>0</v>
      </c>
      <c r="N55" s="213">
        <v>0</v>
      </c>
    </row>
    <row r="56" spans="1:14" ht="15.75">
      <c r="A56" s="82">
        <v>11</v>
      </c>
      <c r="B56" s="71" t="s">
        <v>171</v>
      </c>
      <c r="C56" s="213">
        <v>13819</v>
      </c>
      <c r="D56" s="213">
        <v>10494</v>
      </c>
      <c r="E56" s="213">
        <v>16341</v>
      </c>
      <c r="F56" s="213">
        <v>14287</v>
      </c>
      <c r="G56" s="213">
        <v>0</v>
      </c>
      <c r="H56" s="213">
        <v>0</v>
      </c>
      <c r="I56" s="213">
        <v>0</v>
      </c>
      <c r="J56" s="213">
        <v>0</v>
      </c>
      <c r="K56" s="213">
        <v>5</v>
      </c>
      <c r="L56" s="213">
        <v>17046</v>
      </c>
      <c r="M56" s="213">
        <v>8</v>
      </c>
      <c r="N56" s="213">
        <v>6770</v>
      </c>
    </row>
    <row r="57" spans="1:14" ht="15.75">
      <c r="A57" s="82">
        <v>12</v>
      </c>
      <c r="B57" s="70" t="s">
        <v>172</v>
      </c>
      <c r="C57" s="213">
        <v>96</v>
      </c>
      <c r="D57" s="213">
        <v>129</v>
      </c>
      <c r="E57" s="213">
        <v>304</v>
      </c>
      <c r="F57" s="213">
        <v>626</v>
      </c>
      <c r="G57" s="213">
        <v>0</v>
      </c>
      <c r="H57" s="213">
        <v>0</v>
      </c>
      <c r="I57" s="213">
        <v>0</v>
      </c>
      <c r="J57" s="213">
        <v>0</v>
      </c>
      <c r="K57" s="213">
        <v>0</v>
      </c>
      <c r="L57" s="213">
        <v>0</v>
      </c>
      <c r="M57" s="213">
        <v>0</v>
      </c>
      <c r="N57" s="213">
        <v>0</v>
      </c>
    </row>
    <row r="58" spans="1:14" ht="15.75">
      <c r="A58" s="82">
        <v>13</v>
      </c>
      <c r="B58" s="71" t="s">
        <v>173</v>
      </c>
      <c r="C58" s="213">
        <v>5320</v>
      </c>
      <c r="D58" s="213">
        <v>12415.87</v>
      </c>
      <c r="E58" s="213">
        <v>24358</v>
      </c>
      <c r="F58" s="213">
        <v>36731</v>
      </c>
      <c r="G58" s="213">
        <v>0</v>
      </c>
      <c r="H58" s="213">
        <v>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</row>
    <row r="59" spans="1:14" ht="15.75">
      <c r="A59" s="82">
        <v>14</v>
      </c>
      <c r="B59" s="71" t="s">
        <v>174</v>
      </c>
      <c r="C59" s="213">
        <v>0</v>
      </c>
      <c r="D59" s="213">
        <v>0</v>
      </c>
      <c r="E59" s="213">
        <v>188929</v>
      </c>
      <c r="F59" s="213">
        <v>146237</v>
      </c>
      <c r="G59" s="213">
        <v>0</v>
      </c>
      <c r="H59" s="213">
        <v>0</v>
      </c>
      <c r="I59" s="213">
        <v>0</v>
      </c>
      <c r="J59" s="213">
        <v>0</v>
      </c>
      <c r="K59" s="213">
        <v>0</v>
      </c>
      <c r="L59" s="213">
        <v>0</v>
      </c>
      <c r="M59" s="213">
        <v>0</v>
      </c>
      <c r="N59" s="213">
        <v>0</v>
      </c>
    </row>
    <row r="60" spans="1:14" ht="15.75">
      <c r="A60" s="82">
        <v>15</v>
      </c>
      <c r="B60" s="71" t="s">
        <v>175</v>
      </c>
      <c r="C60" s="213">
        <v>904</v>
      </c>
      <c r="D60" s="213">
        <v>6140</v>
      </c>
      <c r="E60" s="213">
        <v>3244</v>
      </c>
      <c r="F60" s="213">
        <v>38919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</row>
    <row r="61" spans="1:14" ht="15.75">
      <c r="A61" s="82">
        <v>16</v>
      </c>
      <c r="B61" s="71" t="s">
        <v>176</v>
      </c>
      <c r="C61" s="213">
        <v>1252</v>
      </c>
      <c r="D61" s="213">
        <v>7908</v>
      </c>
      <c r="E61" s="213">
        <v>7513</v>
      </c>
      <c r="F61" s="213">
        <v>40621</v>
      </c>
      <c r="G61" s="213">
        <v>0</v>
      </c>
      <c r="H61" s="213">
        <v>0</v>
      </c>
      <c r="I61" s="213">
        <v>0</v>
      </c>
      <c r="J61" s="213">
        <v>0</v>
      </c>
      <c r="K61" s="213">
        <v>0</v>
      </c>
      <c r="L61" s="213">
        <v>0</v>
      </c>
      <c r="M61" s="213">
        <v>0</v>
      </c>
      <c r="N61" s="213">
        <v>0</v>
      </c>
    </row>
    <row r="62" spans="1:14" ht="15.75">
      <c r="A62" s="69"/>
      <c r="B62" s="72" t="s">
        <v>177</v>
      </c>
      <c r="C62" s="231">
        <v>38314</v>
      </c>
      <c r="D62" s="231">
        <v>58177.87</v>
      </c>
      <c r="E62" s="231">
        <v>277917</v>
      </c>
      <c r="F62" s="231">
        <v>339543.34</v>
      </c>
      <c r="G62" s="231">
        <v>60</v>
      </c>
      <c r="H62" s="231">
        <v>28</v>
      </c>
      <c r="I62" s="231">
        <v>8</v>
      </c>
      <c r="J62" s="231">
        <v>5</v>
      </c>
      <c r="K62" s="231">
        <v>27</v>
      </c>
      <c r="L62" s="231">
        <v>17256</v>
      </c>
      <c r="M62" s="231">
        <v>194</v>
      </c>
      <c r="N62" s="231">
        <v>8505</v>
      </c>
    </row>
    <row r="63" spans="1:14" ht="15.75">
      <c r="A63" s="81" t="s">
        <v>178</v>
      </c>
      <c r="B63" s="72" t="s">
        <v>179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</row>
    <row r="64" spans="1:14" ht="15.75">
      <c r="A64" s="69">
        <v>1</v>
      </c>
      <c r="B64" s="70" t="s">
        <v>180</v>
      </c>
      <c r="C64" s="213">
        <v>23398</v>
      </c>
      <c r="D64" s="213">
        <v>9917</v>
      </c>
      <c r="E64" s="213">
        <v>34381</v>
      </c>
      <c r="F64" s="213">
        <v>28499</v>
      </c>
      <c r="G64" s="213">
        <v>2</v>
      </c>
      <c r="H64" s="213">
        <v>9</v>
      </c>
      <c r="I64" s="213">
        <v>2</v>
      </c>
      <c r="J64" s="213">
        <v>4</v>
      </c>
      <c r="K64" s="213">
        <v>0</v>
      </c>
      <c r="L64" s="213">
        <v>0</v>
      </c>
      <c r="M64" s="213">
        <v>0</v>
      </c>
      <c r="N64" s="213">
        <v>0</v>
      </c>
    </row>
    <row r="65" spans="1:14" ht="15.75">
      <c r="A65" s="82">
        <v>2</v>
      </c>
      <c r="B65" s="71" t="s">
        <v>181</v>
      </c>
      <c r="C65" s="213">
        <v>1878</v>
      </c>
      <c r="D65" s="213">
        <v>1198</v>
      </c>
      <c r="E65" s="213">
        <v>5991</v>
      </c>
      <c r="F65" s="213">
        <v>3585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</row>
    <row r="66" spans="1:14" ht="15.75">
      <c r="A66" s="82">
        <v>3</v>
      </c>
      <c r="B66" s="71" t="s">
        <v>182</v>
      </c>
      <c r="C66" s="213">
        <v>18028</v>
      </c>
      <c r="D66" s="213">
        <v>8167</v>
      </c>
      <c r="E66" s="213">
        <v>76060</v>
      </c>
      <c r="F66" s="213">
        <v>31347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</row>
    <row r="67" spans="1:14" ht="15.75">
      <c r="A67" s="82">
        <v>4</v>
      </c>
      <c r="B67" s="71" t="s">
        <v>183</v>
      </c>
      <c r="C67" s="213">
        <v>23288</v>
      </c>
      <c r="D67" s="213">
        <v>13812</v>
      </c>
      <c r="E67" s="213">
        <v>103598</v>
      </c>
      <c r="F67" s="213">
        <v>45565</v>
      </c>
      <c r="G67" s="213">
        <v>175</v>
      </c>
      <c r="H67" s="213">
        <v>188</v>
      </c>
      <c r="I67" s="213">
        <v>256</v>
      </c>
      <c r="J67" s="213">
        <v>289</v>
      </c>
      <c r="K67" s="213">
        <v>0</v>
      </c>
      <c r="L67" s="213">
        <v>0</v>
      </c>
      <c r="M67" s="213">
        <v>0</v>
      </c>
      <c r="N67" s="213">
        <v>0</v>
      </c>
    </row>
    <row r="68" spans="1:14" ht="15.75">
      <c r="A68" s="82">
        <v>5</v>
      </c>
      <c r="B68" s="71" t="s">
        <v>184</v>
      </c>
      <c r="C68" s="213">
        <v>58035</v>
      </c>
      <c r="D68" s="213">
        <v>56766</v>
      </c>
      <c r="E68" s="213">
        <v>145195</v>
      </c>
      <c r="F68" s="213">
        <v>122115</v>
      </c>
      <c r="G68" s="213">
        <v>0</v>
      </c>
      <c r="H68" s="213">
        <v>0</v>
      </c>
      <c r="I68" s="213">
        <v>0</v>
      </c>
      <c r="J68" s="213">
        <v>0</v>
      </c>
      <c r="K68" s="213">
        <v>0</v>
      </c>
      <c r="L68" s="213">
        <v>0</v>
      </c>
      <c r="M68" s="213">
        <v>0</v>
      </c>
      <c r="N68" s="213">
        <v>0</v>
      </c>
    </row>
    <row r="69" spans="1:14" ht="15.75">
      <c r="A69" s="82">
        <v>6</v>
      </c>
      <c r="B69" s="71" t="s">
        <v>185</v>
      </c>
      <c r="C69" s="213">
        <v>8271</v>
      </c>
      <c r="D69" s="213">
        <v>3067</v>
      </c>
      <c r="E69" s="213">
        <v>12456</v>
      </c>
      <c r="F69" s="213">
        <v>4968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</row>
    <row r="70" spans="1:14" ht="15.75">
      <c r="A70" s="69"/>
      <c r="B70" s="72" t="s">
        <v>186</v>
      </c>
      <c r="C70" s="231">
        <v>132898</v>
      </c>
      <c r="D70" s="231">
        <v>92927</v>
      </c>
      <c r="E70" s="231">
        <v>377681</v>
      </c>
      <c r="F70" s="231">
        <v>236079</v>
      </c>
      <c r="G70" s="231">
        <v>177</v>
      </c>
      <c r="H70" s="231">
        <v>197</v>
      </c>
      <c r="I70" s="231">
        <v>258</v>
      </c>
      <c r="J70" s="231">
        <v>293</v>
      </c>
      <c r="K70" s="231">
        <v>0</v>
      </c>
      <c r="L70" s="231">
        <v>0</v>
      </c>
      <c r="M70" s="231">
        <v>0</v>
      </c>
      <c r="N70" s="231">
        <v>0</v>
      </c>
    </row>
    <row r="71" spans="1:14" ht="15.75">
      <c r="A71" s="72" t="s">
        <v>187</v>
      </c>
      <c r="B71" s="79"/>
      <c r="C71" s="231">
        <v>162163</v>
      </c>
      <c r="D71" s="231">
        <v>242280.87</v>
      </c>
      <c r="E71" s="231">
        <v>1163432</v>
      </c>
      <c r="F71" s="231">
        <v>1730139.94</v>
      </c>
      <c r="G71" s="231">
        <v>1212</v>
      </c>
      <c r="H71" s="231">
        <v>2118.4</v>
      </c>
      <c r="I71" s="231">
        <v>25674</v>
      </c>
      <c r="J71" s="231">
        <v>99268</v>
      </c>
      <c r="K71" s="231">
        <v>881</v>
      </c>
      <c r="L71" s="231">
        <v>71119</v>
      </c>
      <c r="M71" s="231">
        <v>8427</v>
      </c>
      <c r="N71" s="231">
        <v>65413.75</v>
      </c>
    </row>
    <row r="72" spans="1:14" ht="15.75">
      <c r="A72" s="72" t="s">
        <v>333</v>
      </c>
      <c r="B72" s="70"/>
      <c r="C72" s="231">
        <v>295061</v>
      </c>
      <c r="D72" s="231">
        <v>335207.87</v>
      </c>
      <c r="E72" s="231">
        <v>1541113</v>
      </c>
      <c r="F72" s="231">
        <v>1966218.94</v>
      </c>
      <c r="G72" s="231">
        <v>1389</v>
      </c>
      <c r="H72" s="231">
        <v>2315.4</v>
      </c>
      <c r="I72" s="231">
        <v>25932</v>
      </c>
      <c r="J72" s="231">
        <v>99561</v>
      </c>
      <c r="K72" s="231">
        <v>881</v>
      </c>
      <c r="L72" s="231">
        <v>71119</v>
      </c>
      <c r="M72" s="231">
        <v>8427</v>
      </c>
      <c r="N72" s="231">
        <v>65413.75</v>
      </c>
    </row>
    <row r="73" spans="1:14" ht="15.75">
      <c r="A73" s="81" t="s">
        <v>189</v>
      </c>
      <c r="B73" s="72" t="s">
        <v>190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</row>
    <row r="74" spans="1:14" ht="15.75">
      <c r="A74" s="82">
        <v>1</v>
      </c>
      <c r="B74" s="71" t="s">
        <v>191</v>
      </c>
      <c r="C74" s="213">
        <v>1360</v>
      </c>
      <c r="D74" s="213">
        <v>1152</v>
      </c>
      <c r="E74" s="213">
        <v>37102</v>
      </c>
      <c r="F74" s="213">
        <v>12714</v>
      </c>
      <c r="G74" s="213">
        <v>0</v>
      </c>
      <c r="H74" s="213">
        <v>0</v>
      </c>
      <c r="I74" s="213">
        <v>0</v>
      </c>
      <c r="J74" s="213">
        <v>0</v>
      </c>
      <c r="K74" s="213">
        <v>0</v>
      </c>
      <c r="L74" s="213">
        <v>0</v>
      </c>
      <c r="M74" s="213">
        <v>0</v>
      </c>
      <c r="N74" s="213">
        <v>0</v>
      </c>
    </row>
    <row r="75" spans="1:14" ht="18.75">
      <c r="A75" s="84">
        <v>2</v>
      </c>
      <c r="B75" s="85" t="s">
        <v>192</v>
      </c>
      <c r="C75" s="213">
        <v>86898</v>
      </c>
      <c r="D75" s="213">
        <v>30811</v>
      </c>
      <c r="E75" s="213">
        <v>171336</v>
      </c>
      <c r="F75" s="213">
        <v>53941</v>
      </c>
      <c r="G75" s="213">
        <v>0</v>
      </c>
      <c r="H75" s="213">
        <v>0</v>
      </c>
      <c r="I75" s="213">
        <v>3588</v>
      </c>
      <c r="J75" s="213">
        <v>1044</v>
      </c>
      <c r="K75" s="213">
        <v>0</v>
      </c>
      <c r="L75" s="213">
        <v>0</v>
      </c>
      <c r="M75" s="213">
        <v>0</v>
      </c>
      <c r="N75" s="213">
        <v>0</v>
      </c>
    </row>
    <row r="76" spans="1:14" ht="15.75">
      <c r="A76" s="82">
        <v>3</v>
      </c>
      <c r="B76" s="71" t="s">
        <v>262</v>
      </c>
      <c r="C76" s="213">
        <v>0</v>
      </c>
      <c r="D76" s="213">
        <v>0</v>
      </c>
      <c r="E76" s="213">
        <v>0</v>
      </c>
      <c r="F76" s="213">
        <v>0</v>
      </c>
      <c r="G76" s="213">
        <v>0</v>
      </c>
      <c r="H76" s="213">
        <v>0</v>
      </c>
      <c r="I76" s="213">
        <v>0</v>
      </c>
      <c r="J76" s="213">
        <v>0</v>
      </c>
      <c r="K76" s="213">
        <v>0</v>
      </c>
      <c r="L76" s="213">
        <v>0</v>
      </c>
      <c r="M76" s="213">
        <v>0</v>
      </c>
      <c r="N76" s="213">
        <v>0</v>
      </c>
    </row>
    <row r="77" spans="1:14" ht="15.75">
      <c r="A77" s="81"/>
      <c r="B77" s="72" t="s">
        <v>194</v>
      </c>
      <c r="C77" s="231">
        <v>88258</v>
      </c>
      <c r="D77" s="231">
        <v>31963</v>
      </c>
      <c r="E77" s="231">
        <v>208438</v>
      </c>
      <c r="F77" s="231">
        <v>66655</v>
      </c>
      <c r="G77" s="231">
        <v>0</v>
      </c>
      <c r="H77" s="231">
        <v>0</v>
      </c>
      <c r="I77" s="231">
        <v>3588</v>
      </c>
      <c r="J77" s="231">
        <v>1044</v>
      </c>
      <c r="K77" s="231">
        <v>0</v>
      </c>
      <c r="L77" s="231">
        <v>0</v>
      </c>
      <c r="M77" s="231">
        <v>0</v>
      </c>
      <c r="N77" s="231">
        <v>0</v>
      </c>
    </row>
    <row r="78" spans="1:14" ht="15.75">
      <c r="A78" s="86" t="s">
        <v>195</v>
      </c>
      <c r="B78" s="87" t="s">
        <v>196</v>
      </c>
      <c r="C78" s="213">
        <v>367</v>
      </c>
      <c r="D78" s="213">
        <v>9434</v>
      </c>
      <c r="E78" s="213">
        <v>2356</v>
      </c>
      <c r="F78" s="213">
        <v>35032</v>
      </c>
      <c r="G78" s="213">
        <v>0</v>
      </c>
      <c r="H78" s="213">
        <v>0</v>
      </c>
      <c r="I78" s="213">
        <v>0</v>
      </c>
      <c r="J78" s="213">
        <v>0</v>
      </c>
      <c r="K78" s="213">
        <v>0</v>
      </c>
      <c r="L78" s="213">
        <v>0</v>
      </c>
      <c r="M78" s="213">
        <v>0</v>
      </c>
      <c r="N78" s="213">
        <v>0</v>
      </c>
    </row>
    <row r="79" spans="1:14" ht="15.75">
      <c r="A79" s="86"/>
      <c r="B79" s="87" t="s">
        <v>197</v>
      </c>
      <c r="C79" s="231">
        <v>367</v>
      </c>
      <c r="D79" s="231">
        <v>9434</v>
      </c>
      <c r="E79" s="231">
        <v>2356</v>
      </c>
      <c r="F79" s="231">
        <v>35032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  <c r="N79" s="231">
        <v>0</v>
      </c>
    </row>
    <row r="80" spans="1:14" ht="15.75">
      <c r="A80" s="86"/>
      <c r="B80" s="87" t="s">
        <v>125</v>
      </c>
      <c r="C80" s="231">
        <v>383686</v>
      </c>
      <c r="D80" s="231">
        <v>376604.87</v>
      </c>
      <c r="E80" s="231">
        <v>1751907</v>
      </c>
      <c r="F80" s="231">
        <v>2067905.94</v>
      </c>
      <c r="G80" s="231">
        <v>1389</v>
      </c>
      <c r="H80" s="231">
        <v>2315.4</v>
      </c>
      <c r="I80" s="231">
        <v>29520</v>
      </c>
      <c r="J80" s="231">
        <v>100605</v>
      </c>
      <c r="K80" s="231">
        <v>881</v>
      </c>
      <c r="L80" s="231">
        <v>71119</v>
      </c>
      <c r="M80" s="231">
        <v>8427</v>
      </c>
      <c r="N80" s="231">
        <v>65413.75</v>
      </c>
    </row>
    <row r="81" spans="1:14" ht="12.75">
      <c r="A81" s="235"/>
      <c r="B81" s="235"/>
      <c r="C81" s="235"/>
      <c r="D81" s="233"/>
      <c r="E81" s="235"/>
      <c r="F81" s="233"/>
      <c r="G81" s="235"/>
      <c r="H81" s="233"/>
      <c r="I81" s="235"/>
      <c r="J81" s="233"/>
      <c r="K81" s="235"/>
      <c r="L81" s="233"/>
      <c r="M81" s="235"/>
      <c r="N81" s="233"/>
    </row>
  </sheetData>
  <mergeCells count="29">
    <mergeCell ref="K42:N42"/>
    <mergeCell ref="C43:D43"/>
    <mergeCell ref="E43:F43"/>
    <mergeCell ref="G43:H43"/>
    <mergeCell ref="I43:J43"/>
    <mergeCell ref="K43:L43"/>
    <mergeCell ref="M43:N43"/>
    <mergeCell ref="A42:A44"/>
    <mergeCell ref="B42:B44"/>
    <mergeCell ref="C42:F42"/>
    <mergeCell ref="G42:J42"/>
    <mergeCell ref="A18:B18"/>
    <mergeCell ref="A39:N39"/>
    <mergeCell ref="A40:N40"/>
    <mergeCell ref="A41:N41"/>
    <mergeCell ref="G6:H6"/>
    <mergeCell ref="I6:J6"/>
    <mergeCell ref="K6:L6"/>
    <mergeCell ref="M6:N6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5">
      <selection activeCell="F63" sqref="F63"/>
    </sheetView>
  </sheetViews>
  <sheetFormatPr defaultColWidth="9.140625" defaultRowHeight="12.75"/>
  <cols>
    <col min="1" max="1" width="9.28125" style="0" bestFit="1" customWidth="1"/>
    <col min="2" max="2" width="27.140625" style="0" customWidth="1"/>
    <col min="3" max="3" width="12.421875" style="0" customWidth="1"/>
    <col min="4" max="4" width="11.28125" style="0" customWidth="1"/>
    <col min="5" max="5" width="11.421875" style="0" customWidth="1"/>
    <col min="6" max="6" width="10.57421875" style="0" bestFit="1" customWidth="1"/>
    <col min="7" max="7" width="17.140625" style="0" customWidth="1"/>
    <col min="8" max="8" width="13.57421875" style="0" customWidth="1"/>
  </cols>
  <sheetData>
    <row r="1" spans="1:8" ht="15">
      <c r="A1" s="461" t="s">
        <v>356</v>
      </c>
      <c r="B1" s="461"/>
      <c r="C1" s="461"/>
      <c r="D1" s="461"/>
      <c r="E1" s="461"/>
      <c r="F1" s="461"/>
      <c r="G1" s="461"/>
      <c r="H1" s="461"/>
    </row>
    <row r="2" spans="1:8" ht="15">
      <c r="A2" s="461" t="s">
        <v>357</v>
      </c>
      <c r="B2" s="461"/>
      <c r="C2" s="461"/>
      <c r="D2" s="461"/>
      <c r="E2" s="461"/>
      <c r="F2" s="461"/>
      <c r="G2" s="461"/>
      <c r="H2" s="461"/>
    </row>
    <row r="3" spans="1:8" ht="15">
      <c r="A3" s="252"/>
      <c r="B3" s="253"/>
      <c r="C3" s="253"/>
      <c r="D3" s="253"/>
      <c r="E3" s="253"/>
      <c r="F3" s="461"/>
      <c r="G3" s="461"/>
      <c r="H3" s="461"/>
    </row>
    <row r="4" spans="1:8" ht="15">
      <c r="A4" s="462" t="s">
        <v>325</v>
      </c>
      <c r="B4" s="465" t="s">
        <v>132</v>
      </c>
      <c r="C4" s="250"/>
      <c r="D4" s="468" t="s">
        <v>358</v>
      </c>
      <c r="E4" s="469"/>
      <c r="F4" s="470" t="s">
        <v>359</v>
      </c>
      <c r="G4" s="470"/>
      <c r="H4" s="471" t="s">
        <v>360</v>
      </c>
    </row>
    <row r="5" spans="1:8" ht="15">
      <c r="A5" s="463"/>
      <c r="B5" s="466"/>
      <c r="C5" s="254" t="s">
        <v>361</v>
      </c>
      <c r="D5" s="474" t="s">
        <v>45</v>
      </c>
      <c r="E5" s="475"/>
      <c r="F5" s="470"/>
      <c r="G5" s="470"/>
      <c r="H5" s="472"/>
    </row>
    <row r="6" spans="1:8" ht="15">
      <c r="A6" s="463"/>
      <c r="B6" s="466"/>
      <c r="C6" s="255" t="s">
        <v>362</v>
      </c>
      <c r="D6" s="256" t="s">
        <v>363</v>
      </c>
      <c r="E6" s="257" t="s">
        <v>242</v>
      </c>
      <c r="F6" s="470"/>
      <c r="G6" s="470"/>
      <c r="H6" s="472"/>
    </row>
    <row r="7" spans="1:8" ht="15">
      <c r="A7" s="464"/>
      <c r="B7" s="467"/>
      <c r="C7" s="258" t="s">
        <v>364</v>
      </c>
      <c r="D7" s="250" t="s">
        <v>365</v>
      </c>
      <c r="E7" s="259" t="s">
        <v>366</v>
      </c>
      <c r="F7" s="260" t="s">
        <v>136</v>
      </c>
      <c r="G7" s="260" t="s">
        <v>242</v>
      </c>
      <c r="H7" s="473"/>
    </row>
    <row r="8" spans="1:8" ht="15">
      <c r="A8" s="248" t="s">
        <v>144</v>
      </c>
      <c r="B8" s="240" t="s">
        <v>145</v>
      </c>
      <c r="C8" s="249"/>
      <c r="D8" s="250"/>
      <c r="E8" s="250"/>
      <c r="F8" s="251"/>
      <c r="G8" s="459"/>
      <c r="H8" s="460"/>
    </row>
    <row r="9" spans="1:8" ht="14.25">
      <c r="A9" s="237">
        <v>1</v>
      </c>
      <c r="B9" s="238" t="s">
        <v>53</v>
      </c>
      <c r="C9" s="239">
        <v>86000</v>
      </c>
      <c r="D9" s="239">
        <v>44640</v>
      </c>
      <c r="E9" s="239">
        <v>58670</v>
      </c>
      <c r="F9" s="239">
        <v>140493</v>
      </c>
      <c r="G9" s="239">
        <v>79712</v>
      </c>
      <c r="H9" s="239">
        <v>64823</v>
      </c>
    </row>
    <row r="10" spans="1:8" ht="14.25">
      <c r="A10" s="237">
        <v>2</v>
      </c>
      <c r="B10" s="238" t="s">
        <v>57</v>
      </c>
      <c r="C10" s="239">
        <v>11000</v>
      </c>
      <c r="D10" s="239">
        <v>6927</v>
      </c>
      <c r="E10" s="239">
        <v>5783</v>
      </c>
      <c r="F10" s="239">
        <v>43670</v>
      </c>
      <c r="G10" s="239">
        <v>36271</v>
      </c>
      <c r="H10" s="239">
        <v>43670</v>
      </c>
    </row>
    <row r="11" spans="1:8" ht="14.25">
      <c r="A11" s="237">
        <v>3</v>
      </c>
      <c r="B11" s="238" t="s">
        <v>71</v>
      </c>
      <c r="C11" s="239">
        <v>43000</v>
      </c>
      <c r="D11" s="239">
        <v>37731</v>
      </c>
      <c r="E11" s="239">
        <v>27326</v>
      </c>
      <c r="F11" s="239">
        <v>121831</v>
      </c>
      <c r="G11" s="239">
        <v>85859</v>
      </c>
      <c r="H11" s="239">
        <v>100601</v>
      </c>
    </row>
    <row r="12" spans="1:8" ht="14.25">
      <c r="A12" s="237">
        <v>4</v>
      </c>
      <c r="B12" s="238" t="s">
        <v>68</v>
      </c>
      <c r="C12" s="239">
        <v>27000</v>
      </c>
      <c r="D12" s="239">
        <v>31965</v>
      </c>
      <c r="E12" s="239">
        <v>22932</v>
      </c>
      <c r="F12" s="239">
        <v>73285</v>
      </c>
      <c r="G12" s="239">
        <v>44015</v>
      </c>
      <c r="H12" s="239">
        <v>28478</v>
      </c>
    </row>
    <row r="13" spans="1:8" ht="14.25">
      <c r="A13" s="237">
        <v>5</v>
      </c>
      <c r="B13" s="238" t="s">
        <v>69</v>
      </c>
      <c r="C13" s="239">
        <v>80000</v>
      </c>
      <c r="D13" s="239">
        <v>64932</v>
      </c>
      <c r="E13" s="239">
        <v>84402</v>
      </c>
      <c r="F13" s="239">
        <v>139002</v>
      </c>
      <c r="G13" s="239">
        <v>156164</v>
      </c>
      <c r="H13" s="239">
        <v>115560</v>
      </c>
    </row>
    <row r="14" spans="1:8" ht="14.25">
      <c r="A14" s="237">
        <v>6</v>
      </c>
      <c r="B14" s="238" t="s">
        <v>70</v>
      </c>
      <c r="C14" s="239">
        <v>54000</v>
      </c>
      <c r="D14" s="239">
        <v>44795</v>
      </c>
      <c r="E14" s="239">
        <v>12000</v>
      </c>
      <c r="F14" s="239">
        <v>110102</v>
      </c>
      <c r="G14" s="239">
        <v>130100</v>
      </c>
      <c r="H14" s="239">
        <v>110102</v>
      </c>
    </row>
    <row r="15" spans="1:8" ht="14.25">
      <c r="A15" s="237">
        <v>7</v>
      </c>
      <c r="B15" s="238" t="s">
        <v>74</v>
      </c>
      <c r="C15" s="239">
        <v>32000</v>
      </c>
      <c r="D15" s="239">
        <v>17245</v>
      </c>
      <c r="E15" s="239">
        <v>9365</v>
      </c>
      <c r="F15" s="239">
        <v>126324</v>
      </c>
      <c r="G15" s="239">
        <v>54264</v>
      </c>
      <c r="H15" s="239">
        <v>126324</v>
      </c>
    </row>
    <row r="16" spans="1:8" ht="15">
      <c r="A16" s="237"/>
      <c r="B16" s="240" t="s">
        <v>150</v>
      </c>
      <c r="C16" s="241">
        <v>333000</v>
      </c>
      <c r="D16" s="241">
        <v>248235</v>
      </c>
      <c r="E16" s="241">
        <v>220478</v>
      </c>
      <c r="F16" s="241">
        <v>754707</v>
      </c>
      <c r="G16" s="241">
        <v>586385</v>
      </c>
      <c r="H16" s="241">
        <v>589558</v>
      </c>
    </row>
    <row r="17" spans="1:8" ht="15.75">
      <c r="A17" s="81" t="s">
        <v>244</v>
      </c>
      <c r="B17" s="72" t="s">
        <v>245</v>
      </c>
      <c r="C17" s="239"/>
      <c r="D17" s="239"/>
      <c r="E17" s="242"/>
      <c r="F17" s="243"/>
      <c r="G17" s="244"/>
      <c r="H17" s="245"/>
    </row>
    <row r="18" spans="1:8" ht="15.75">
      <c r="A18" s="69">
        <v>1</v>
      </c>
      <c r="B18" s="70" t="s">
        <v>48</v>
      </c>
      <c r="C18" s="239">
        <v>0</v>
      </c>
      <c r="D18" s="239">
        <v>205</v>
      </c>
      <c r="E18" s="239">
        <v>245</v>
      </c>
      <c r="F18" s="239">
        <v>384</v>
      </c>
      <c r="G18" s="239">
        <v>365</v>
      </c>
      <c r="H18" s="239">
        <v>384</v>
      </c>
    </row>
    <row r="19" spans="1:8" ht="15.75">
      <c r="A19" s="69">
        <v>2</v>
      </c>
      <c r="B19" s="70" t="s">
        <v>49</v>
      </c>
      <c r="C19" s="239">
        <v>600</v>
      </c>
      <c r="D19" s="239">
        <v>38</v>
      </c>
      <c r="E19" s="239">
        <v>38</v>
      </c>
      <c r="F19" s="239">
        <v>1063</v>
      </c>
      <c r="G19" s="239">
        <v>3163</v>
      </c>
      <c r="H19" s="239">
        <v>532</v>
      </c>
    </row>
    <row r="20" spans="1:8" ht="15.75">
      <c r="A20" s="69">
        <v>3</v>
      </c>
      <c r="B20" s="70" t="s">
        <v>50</v>
      </c>
      <c r="C20" s="239">
        <v>1600</v>
      </c>
      <c r="D20" s="239">
        <v>1319</v>
      </c>
      <c r="E20" s="239">
        <v>918</v>
      </c>
      <c r="F20" s="239">
        <v>4202</v>
      </c>
      <c r="G20" s="239">
        <v>4158</v>
      </c>
      <c r="H20" s="239">
        <v>4202</v>
      </c>
    </row>
    <row r="21" spans="1:8" ht="15.75">
      <c r="A21" s="69">
        <v>4</v>
      </c>
      <c r="B21" s="71" t="s">
        <v>51</v>
      </c>
      <c r="C21" s="239">
        <v>3400</v>
      </c>
      <c r="D21" s="239">
        <v>1680</v>
      </c>
      <c r="E21" s="239">
        <v>1912</v>
      </c>
      <c r="F21" s="239">
        <v>11371</v>
      </c>
      <c r="G21" s="239">
        <v>10862</v>
      </c>
      <c r="H21" s="239">
        <v>0</v>
      </c>
    </row>
    <row r="22" spans="1:8" ht="15.75">
      <c r="A22" s="69">
        <v>5</v>
      </c>
      <c r="B22" s="71" t="s">
        <v>52</v>
      </c>
      <c r="C22" s="239">
        <v>4300</v>
      </c>
      <c r="D22" s="239">
        <v>2669</v>
      </c>
      <c r="E22" s="239">
        <v>1592</v>
      </c>
      <c r="F22" s="239">
        <v>4811</v>
      </c>
      <c r="G22" s="239">
        <v>2851</v>
      </c>
      <c r="H22" s="239">
        <v>0</v>
      </c>
    </row>
    <row r="23" spans="1:8" ht="15.75">
      <c r="A23" s="69">
        <v>6</v>
      </c>
      <c r="B23" s="70" t="s">
        <v>55</v>
      </c>
      <c r="C23" s="239">
        <v>2400</v>
      </c>
      <c r="D23" s="239">
        <v>1771</v>
      </c>
      <c r="E23" s="239">
        <v>1724</v>
      </c>
      <c r="F23" s="239">
        <v>10486</v>
      </c>
      <c r="G23" s="239">
        <v>10080</v>
      </c>
      <c r="H23" s="239">
        <v>4268</v>
      </c>
    </row>
    <row r="24" spans="1:8" ht="15.75">
      <c r="A24" s="69">
        <v>7</v>
      </c>
      <c r="B24" s="71" t="s">
        <v>58</v>
      </c>
      <c r="C24" s="239">
        <v>0</v>
      </c>
      <c r="D24" s="239">
        <v>46</v>
      </c>
      <c r="E24" s="239">
        <v>31</v>
      </c>
      <c r="F24" s="239">
        <v>529</v>
      </c>
      <c r="G24" s="239">
        <v>460</v>
      </c>
      <c r="H24" s="239">
        <v>529</v>
      </c>
    </row>
    <row r="25" spans="1:8" ht="15.75">
      <c r="A25" s="69">
        <v>8</v>
      </c>
      <c r="B25" s="71" t="s">
        <v>59</v>
      </c>
      <c r="C25" s="239">
        <v>4300</v>
      </c>
      <c r="D25" s="239">
        <v>1519</v>
      </c>
      <c r="E25" s="239">
        <v>1242</v>
      </c>
      <c r="F25" s="239">
        <v>7068</v>
      </c>
      <c r="G25" s="239">
        <v>6210</v>
      </c>
      <c r="H25" s="239">
        <v>1986</v>
      </c>
    </row>
    <row r="26" spans="1:8" ht="15.75">
      <c r="A26" s="69">
        <v>9</v>
      </c>
      <c r="B26" s="71" t="s">
        <v>60</v>
      </c>
      <c r="C26" s="239">
        <v>5700</v>
      </c>
      <c r="D26" s="239">
        <v>5942</v>
      </c>
      <c r="E26" s="239">
        <v>2986</v>
      </c>
      <c r="F26" s="239">
        <v>11630</v>
      </c>
      <c r="G26" s="239">
        <v>8934</v>
      </c>
      <c r="H26" s="239">
        <v>11630</v>
      </c>
    </row>
    <row r="27" spans="1:8" ht="15.75">
      <c r="A27" s="69">
        <v>10</v>
      </c>
      <c r="B27" s="71" t="s">
        <v>152</v>
      </c>
      <c r="C27" s="239">
        <v>0</v>
      </c>
      <c r="D27" s="239">
        <v>118</v>
      </c>
      <c r="E27" s="239">
        <v>508</v>
      </c>
      <c r="F27" s="239">
        <v>948</v>
      </c>
      <c r="G27" s="239">
        <v>1498</v>
      </c>
      <c r="H27" s="239">
        <v>940</v>
      </c>
    </row>
    <row r="28" spans="1:8" ht="15.75">
      <c r="A28" s="69">
        <v>11</v>
      </c>
      <c r="B28" s="71" t="s">
        <v>66</v>
      </c>
      <c r="C28" s="239">
        <v>2200</v>
      </c>
      <c r="D28" s="239">
        <v>1680</v>
      </c>
      <c r="E28" s="239">
        <v>1448</v>
      </c>
      <c r="F28" s="239">
        <v>7126</v>
      </c>
      <c r="G28" s="239">
        <v>2026</v>
      </c>
      <c r="H28" s="239">
        <v>7126</v>
      </c>
    </row>
    <row r="29" spans="1:8" ht="15.75">
      <c r="A29" s="69">
        <v>12</v>
      </c>
      <c r="B29" s="71" t="s">
        <v>153</v>
      </c>
      <c r="C29" s="239">
        <v>0</v>
      </c>
      <c r="D29" s="239">
        <v>0</v>
      </c>
      <c r="E29" s="239">
        <v>0</v>
      </c>
      <c r="F29" s="239">
        <v>0</v>
      </c>
      <c r="G29" s="239">
        <v>0</v>
      </c>
      <c r="H29" s="239">
        <v>0</v>
      </c>
    </row>
    <row r="30" spans="1:8" ht="15.75">
      <c r="A30" s="69">
        <v>13</v>
      </c>
      <c r="B30" s="70" t="s">
        <v>154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</row>
    <row r="31" spans="1:8" ht="15.75">
      <c r="A31" s="69">
        <v>14</v>
      </c>
      <c r="B31" s="70" t="s">
        <v>155</v>
      </c>
      <c r="C31" s="239">
        <v>0</v>
      </c>
      <c r="D31" s="239">
        <v>0</v>
      </c>
      <c r="E31" s="239">
        <v>0</v>
      </c>
      <c r="F31" s="239">
        <v>0</v>
      </c>
      <c r="G31" s="239">
        <v>0</v>
      </c>
      <c r="H31" s="239">
        <v>0</v>
      </c>
    </row>
    <row r="32" spans="1:8" ht="15.75">
      <c r="A32" s="69">
        <v>15</v>
      </c>
      <c r="B32" s="70" t="s">
        <v>156</v>
      </c>
      <c r="C32" s="239" t="s">
        <v>230</v>
      </c>
      <c r="D32" s="239">
        <v>0</v>
      </c>
      <c r="E32" s="239">
        <v>0</v>
      </c>
      <c r="F32" s="239">
        <v>19</v>
      </c>
      <c r="G32" s="239">
        <v>28</v>
      </c>
      <c r="H32" s="239">
        <v>0</v>
      </c>
    </row>
    <row r="33" spans="1:8" ht="15.75">
      <c r="A33" s="69">
        <v>16</v>
      </c>
      <c r="B33" s="71" t="s">
        <v>72</v>
      </c>
      <c r="C33" s="239">
        <v>0</v>
      </c>
      <c r="D33" s="239">
        <v>254</v>
      </c>
      <c r="E33" s="239">
        <v>134</v>
      </c>
      <c r="F33" s="239">
        <v>4005</v>
      </c>
      <c r="G33" s="239">
        <v>1866</v>
      </c>
      <c r="H33" s="239">
        <v>4005</v>
      </c>
    </row>
    <row r="34" spans="1:8" ht="15.75">
      <c r="A34" s="69">
        <v>17</v>
      </c>
      <c r="B34" s="71" t="s">
        <v>73</v>
      </c>
      <c r="C34" s="239">
        <v>6500</v>
      </c>
      <c r="D34" s="239">
        <v>1166</v>
      </c>
      <c r="E34" s="239">
        <v>7850</v>
      </c>
      <c r="F34" s="239">
        <v>18751</v>
      </c>
      <c r="G34" s="239">
        <v>19222</v>
      </c>
      <c r="H34" s="239">
        <v>18740</v>
      </c>
    </row>
    <row r="35" spans="1:8" ht="15.75">
      <c r="A35" s="69">
        <v>18</v>
      </c>
      <c r="B35" s="71" t="s">
        <v>157</v>
      </c>
      <c r="C35" s="239">
        <v>0</v>
      </c>
      <c r="D35" s="239">
        <v>0</v>
      </c>
      <c r="E35" s="239">
        <v>0</v>
      </c>
      <c r="F35" s="239">
        <v>0</v>
      </c>
      <c r="G35" s="239">
        <v>0</v>
      </c>
      <c r="H35" s="239">
        <v>0</v>
      </c>
    </row>
    <row r="36" spans="1:8" ht="15.75">
      <c r="A36" s="69"/>
      <c r="B36" s="72" t="s">
        <v>158</v>
      </c>
      <c r="C36" s="241">
        <v>31000</v>
      </c>
      <c r="D36" s="241">
        <v>18407</v>
      </c>
      <c r="E36" s="241">
        <v>20628</v>
      </c>
      <c r="F36" s="241">
        <v>82393</v>
      </c>
      <c r="G36" s="241">
        <v>71723</v>
      </c>
      <c r="H36" s="241">
        <v>54342</v>
      </c>
    </row>
    <row r="37" spans="1:8" ht="15.75">
      <c r="A37" s="81" t="s">
        <v>162</v>
      </c>
      <c r="B37" s="72" t="s">
        <v>163</v>
      </c>
      <c r="C37" s="239"/>
      <c r="D37" s="239"/>
      <c r="E37" s="239"/>
      <c r="F37" s="239"/>
      <c r="G37" s="239"/>
      <c r="H37" s="239"/>
    </row>
    <row r="38" spans="1:8" ht="15.75">
      <c r="A38" s="82">
        <v>1</v>
      </c>
      <c r="B38" s="71" t="s">
        <v>62</v>
      </c>
      <c r="C38" s="239">
        <v>6500</v>
      </c>
      <c r="D38" s="239">
        <v>4262</v>
      </c>
      <c r="E38" s="239">
        <v>4678</v>
      </c>
      <c r="F38" s="239">
        <v>12422</v>
      </c>
      <c r="G38" s="239">
        <v>11388</v>
      </c>
      <c r="H38" s="239">
        <v>629</v>
      </c>
    </row>
    <row r="39" spans="1:8" ht="15.75">
      <c r="A39" s="82">
        <v>2</v>
      </c>
      <c r="B39" s="71" t="s">
        <v>61</v>
      </c>
      <c r="C39" s="239">
        <v>4500</v>
      </c>
      <c r="D39" s="239">
        <v>1516</v>
      </c>
      <c r="E39" s="239">
        <v>931</v>
      </c>
      <c r="F39" s="239">
        <v>6661</v>
      </c>
      <c r="G39" s="239">
        <v>3278</v>
      </c>
      <c r="H39" s="239">
        <v>3077</v>
      </c>
    </row>
    <row r="40" spans="1:8" ht="15.75">
      <c r="A40" s="82">
        <v>3</v>
      </c>
      <c r="B40" s="71" t="s">
        <v>164</v>
      </c>
      <c r="C40" s="239">
        <v>0</v>
      </c>
      <c r="D40" s="239">
        <v>0</v>
      </c>
      <c r="E40" s="239">
        <v>0</v>
      </c>
      <c r="F40" s="239">
        <v>0</v>
      </c>
      <c r="G40" s="239">
        <v>0</v>
      </c>
      <c r="H40" s="239">
        <v>0</v>
      </c>
    </row>
    <row r="41" spans="1:8" ht="15.75">
      <c r="A41" s="82">
        <v>4</v>
      </c>
      <c r="B41" s="71" t="s">
        <v>165</v>
      </c>
      <c r="C41" s="239">
        <v>0</v>
      </c>
      <c r="D41" s="239">
        <v>0</v>
      </c>
      <c r="E41" s="239">
        <v>0</v>
      </c>
      <c r="F41" s="239">
        <v>0</v>
      </c>
      <c r="G41" s="239">
        <v>0</v>
      </c>
      <c r="H41" s="239">
        <v>0</v>
      </c>
    </row>
    <row r="42" spans="1:8" ht="15.75">
      <c r="A42" s="82">
        <v>5</v>
      </c>
      <c r="B42" s="71" t="s">
        <v>166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</row>
    <row r="43" spans="1:8" ht="15.75">
      <c r="A43" s="82">
        <v>6</v>
      </c>
      <c r="B43" s="71" t="s">
        <v>167</v>
      </c>
      <c r="C43" s="239">
        <v>0</v>
      </c>
      <c r="D43" s="239">
        <v>118</v>
      </c>
      <c r="E43" s="239">
        <v>1409</v>
      </c>
      <c r="F43" s="239">
        <v>915</v>
      </c>
      <c r="G43" s="239">
        <v>4364</v>
      </c>
      <c r="H43" s="239">
        <v>175</v>
      </c>
    </row>
    <row r="44" spans="1:8" ht="15.75">
      <c r="A44" s="82">
        <v>7</v>
      </c>
      <c r="B44" s="70" t="s">
        <v>367</v>
      </c>
      <c r="C44" s="239">
        <v>0</v>
      </c>
      <c r="D44" s="239">
        <v>0</v>
      </c>
      <c r="E44" s="239">
        <v>0</v>
      </c>
      <c r="F44" s="239">
        <v>0</v>
      </c>
      <c r="G44" s="239">
        <v>0</v>
      </c>
      <c r="H44" s="239">
        <v>0</v>
      </c>
    </row>
    <row r="45" spans="1:8" ht="15.75">
      <c r="A45" s="82">
        <v>8</v>
      </c>
      <c r="B45" s="71" t="s">
        <v>169</v>
      </c>
      <c r="C45" s="239">
        <v>0</v>
      </c>
      <c r="D45" s="239">
        <v>0</v>
      </c>
      <c r="E45" s="239">
        <v>0</v>
      </c>
      <c r="F45" s="239">
        <v>0</v>
      </c>
      <c r="G45" s="239">
        <v>0</v>
      </c>
      <c r="H45" s="239">
        <v>0</v>
      </c>
    </row>
    <row r="46" spans="1:8" ht="15.75">
      <c r="A46" s="82">
        <v>9</v>
      </c>
      <c r="B46" s="70" t="s">
        <v>170</v>
      </c>
      <c r="C46" s="239">
        <v>0</v>
      </c>
      <c r="D46" s="239">
        <v>0</v>
      </c>
      <c r="E46" s="239">
        <v>0</v>
      </c>
      <c r="F46" s="239">
        <v>0</v>
      </c>
      <c r="G46" s="239">
        <v>0</v>
      </c>
      <c r="H46" s="239">
        <v>0</v>
      </c>
    </row>
    <row r="47" spans="1:8" ht="15.75">
      <c r="A47" s="82">
        <v>10</v>
      </c>
      <c r="B47" s="70" t="s">
        <v>368</v>
      </c>
      <c r="C47" s="239"/>
      <c r="D47" s="239"/>
      <c r="E47" s="239"/>
      <c r="F47" s="239">
        <v>731</v>
      </c>
      <c r="G47" s="239">
        <v>805</v>
      </c>
      <c r="H47" s="239">
        <v>50</v>
      </c>
    </row>
    <row r="48" spans="1:8" ht="15.75">
      <c r="A48" s="82">
        <v>11</v>
      </c>
      <c r="B48" s="71" t="s">
        <v>171</v>
      </c>
      <c r="C48" s="239">
        <v>0</v>
      </c>
      <c r="D48" s="239">
        <v>5</v>
      </c>
      <c r="E48" s="239">
        <v>35</v>
      </c>
      <c r="F48" s="239">
        <v>25</v>
      </c>
      <c r="G48" s="239">
        <v>101</v>
      </c>
      <c r="H48" s="239">
        <v>13</v>
      </c>
    </row>
    <row r="49" spans="1:8" ht="15.75">
      <c r="A49" s="82">
        <v>12</v>
      </c>
      <c r="B49" s="70" t="s">
        <v>369</v>
      </c>
      <c r="C49" s="239">
        <v>0</v>
      </c>
      <c r="D49" s="239">
        <v>0</v>
      </c>
      <c r="E49" s="239">
        <v>0</v>
      </c>
      <c r="F49" s="239">
        <v>0</v>
      </c>
      <c r="G49" s="239">
        <v>0</v>
      </c>
      <c r="H49" s="239">
        <v>0</v>
      </c>
    </row>
    <row r="50" spans="1:8" ht="15.75">
      <c r="A50" s="82">
        <v>13</v>
      </c>
      <c r="B50" s="71" t="s">
        <v>173</v>
      </c>
      <c r="C50" s="239">
        <v>0</v>
      </c>
      <c r="D50" s="239">
        <v>3433</v>
      </c>
      <c r="E50" s="239">
        <v>10080</v>
      </c>
      <c r="F50" s="239">
        <v>8595</v>
      </c>
      <c r="G50" s="239">
        <v>18897</v>
      </c>
      <c r="H50" s="239">
        <v>0</v>
      </c>
    </row>
    <row r="51" spans="1:8" ht="15.75">
      <c r="A51" s="82">
        <v>14</v>
      </c>
      <c r="B51" s="71" t="s">
        <v>174</v>
      </c>
      <c r="C51" s="239">
        <v>0</v>
      </c>
      <c r="D51" s="239">
        <v>0</v>
      </c>
      <c r="E51" s="239">
        <v>0</v>
      </c>
      <c r="F51" s="239">
        <v>0</v>
      </c>
      <c r="G51" s="239">
        <v>0</v>
      </c>
      <c r="H51" s="239">
        <v>0</v>
      </c>
    </row>
    <row r="52" spans="1:8" ht="15.75">
      <c r="A52" s="82">
        <v>15</v>
      </c>
      <c r="B52" s="71" t="s">
        <v>175</v>
      </c>
      <c r="C52" s="239">
        <v>0</v>
      </c>
      <c r="D52" s="239">
        <v>3</v>
      </c>
      <c r="E52" s="239">
        <v>3</v>
      </c>
      <c r="F52" s="239">
        <v>15</v>
      </c>
      <c r="G52" s="239">
        <v>15</v>
      </c>
      <c r="H52" s="239">
        <v>15</v>
      </c>
    </row>
    <row r="53" spans="1:8" ht="15.75">
      <c r="A53" s="82">
        <v>16</v>
      </c>
      <c r="B53" s="71" t="s">
        <v>176</v>
      </c>
      <c r="C53" s="239">
        <v>0</v>
      </c>
      <c r="D53" s="239">
        <v>714</v>
      </c>
      <c r="E53" s="239">
        <v>4572</v>
      </c>
      <c r="F53" s="239">
        <v>3656</v>
      </c>
      <c r="G53" s="239">
        <v>22654</v>
      </c>
      <c r="H53" s="239">
        <v>3656</v>
      </c>
    </row>
    <row r="54" spans="1:8" ht="15.75">
      <c r="A54" s="69"/>
      <c r="B54" s="72" t="s">
        <v>177</v>
      </c>
      <c r="C54" s="241">
        <v>11000</v>
      </c>
      <c r="D54" s="241">
        <v>10051</v>
      </c>
      <c r="E54" s="241">
        <v>21708</v>
      </c>
      <c r="F54" s="241">
        <v>33020</v>
      </c>
      <c r="G54" s="241">
        <v>61502</v>
      </c>
      <c r="H54" s="241">
        <v>7615</v>
      </c>
    </row>
    <row r="55" spans="1:8" ht="15.75">
      <c r="A55" s="81" t="s">
        <v>178</v>
      </c>
      <c r="B55" s="72" t="s">
        <v>179</v>
      </c>
      <c r="C55" s="239"/>
      <c r="D55" s="239"/>
      <c r="E55" s="239"/>
      <c r="F55" s="239"/>
      <c r="G55" s="239"/>
      <c r="H55" s="239"/>
    </row>
    <row r="56" spans="1:8" ht="15.75">
      <c r="A56" s="69">
        <v>1</v>
      </c>
      <c r="B56" s="70" t="s">
        <v>180</v>
      </c>
      <c r="C56" s="239">
        <v>32000</v>
      </c>
      <c r="D56" s="239">
        <v>39357</v>
      </c>
      <c r="E56" s="239">
        <v>25624</v>
      </c>
      <c r="F56" s="239">
        <v>66150</v>
      </c>
      <c r="G56" s="239">
        <v>41396</v>
      </c>
      <c r="H56" s="239">
        <v>66150</v>
      </c>
    </row>
    <row r="57" spans="1:8" ht="15.75">
      <c r="A57" s="82">
        <v>2</v>
      </c>
      <c r="B57" s="71" t="s">
        <v>181</v>
      </c>
      <c r="C57" s="239">
        <v>3000</v>
      </c>
      <c r="D57" s="239">
        <v>2029</v>
      </c>
      <c r="E57" s="239">
        <v>1349</v>
      </c>
      <c r="F57" s="239">
        <v>9756</v>
      </c>
      <c r="G57" s="239">
        <v>6109</v>
      </c>
      <c r="H57" s="239">
        <v>10021</v>
      </c>
    </row>
    <row r="58" spans="1:8" ht="15.75">
      <c r="A58" s="82">
        <v>3</v>
      </c>
      <c r="B58" s="71" t="s">
        <v>182</v>
      </c>
      <c r="C58" s="239">
        <v>140000</v>
      </c>
      <c r="D58" s="239">
        <v>11391</v>
      </c>
      <c r="E58" s="239">
        <v>3764</v>
      </c>
      <c r="F58" s="239">
        <v>198500</v>
      </c>
      <c r="G58" s="239">
        <v>61317</v>
      </c>
      <c r="H58" s="239">
        <v>187737</v>
      </c>
    </row>
    <row r="59" spans="1:8" ht="15.75">
      <c r="A59" s="82">
        <v>4</v>
      </c>
      <c r="B59" s="71" t="s">
        <v>183</v>
      </c>
      <c r="C59" s="239">
        <v>110000</v>
      </c>
      <c r="D59" s="239">
        <v>97013</v>
      </c>
      <c r="E59" s="239">
        <v>72655</v>
      </c>
      <c r="F59" s="239">
        <v>235061</v>
      </c>
      <c r="G59" s="239">
        <v>135828</v>
      </c>
      <c r="H59" s="239">
        <v>235061</v>
      </c>
    </row>
    <row r="60" spans="1:8" ht="15.75">
      <c r="A60" s="82">
        <v>5</v>
      </c>
      <c r="B60" s="71" t="s">
        <v>184</v>
      </c>
      <c r="C60" s="239">
        <v>110000</v>
      </c>
      <c r="D60" s="239">
        <v>55341</v>
      </c>
      <c r="E60" s="239">
        <v>34644</v>
      </c>
      <c r="F60" s="239">
        <v>183900</v>
      </c>
      <c r="G60" s="239">
        <v>105180</v>
      </c>
      <c r="H60" s="239">
        <v>167937</v>
      </c>
    </row>
    <row r="61" spans="1:8" ht="15.75">
      <c r="A61" s="82">
        <v>6</v>
      </c>
      <c r="B61" s="71" t="s">
        <v>185</v>
      </c>
      <c r="C61" s="239">
        <v>5000</v>
      </c>
      <c r="D61" s="239">
        <v>1478</v>
      </c>
      <c r="E61" s="239">
        <v>982</v>
      </c>
      <c r="F61" s="239">
        <v>8267</v>
      </c>
      <c r="G61" s="239">
        <v>4325</v>
      </c>
      <c r="H61" s="239">
        <v>8375</v>
      </c>
    </row>
    <row r="62" spans="1:8" ht="15.75">
      <c r="A62" s="81"/>
      <c r="B62" s="72" t="s">
        <v>186</v>
      </c>
      <c r="C62" s="241">
        <v>400000</v>
      </c>
      <c r="D62" s="241">
        <v>206609</v>
      </c>
      <c r="E62" s="241">
        <v>139018</v>
      </c>
      <c r="F62" s="241">
        <v>701634</v>
      </c>
      <c r="G62" s="241">
        <v>354155</v>
      </c>
      <c r="H62" s="241">
        <v>675281</v>
      </c>
    </row>
    <row r="63" spans="1:8" ht="15.75">
      <c r="A63" s="72" t="s">
        <v>187</v>
      </c>
      <c r="B63" s="74"/>
      <c r="C63" s="241">
        <v>375000</v>
      </c>
      <c r="D63" s="241">
        <v>276693</v>
      </c>
      <c r="E63" s="241">
        <v>262814</v>
      </c>
      <c r="F63" s="241">
        <v>870120</v>
      </c>
      <c r="G63" s="241">
        <v>719610</v>
      </c>
      <c r="H63" s="241">
        <v>651515</v>
      </c>
    </row>
    <row r="64" spans="1:8" ht="15.75">
      <c r="A64" s="72" t="s">
        <v>333</v>
      </c>
      <c r="B64" s="70"/>
      <c r="C64" s="241">
        <v>775000</v>
      </c>
      <c r="D64" s="241">
        <v>483302</v>
      </c>
      <c r="E64" s="241">
        <v>401832</v>
      </c>
      <c r="F64" s="246">
        <v>1571754</v>
      </c>
      <c r="G64" s="246">
        <v>1073765</v>
      </c>
      <c r="H64" s="246">
        <v>1326796</v>
      </c>
    </row>
    <row r="65" spans="1:8" ht="15.75">
      <c r="A65" s="81" t="s">
        <v>189</v>
      </c>
      <c r="B65" s="72" t="s">
        <v>190</v>
      </c>
      <c r="C65" s="239"/>
      <c r="D65" s="239"/>
      <c r="E65" s="239"/>
      <c r="F65" s="239"/>
      <c r="G65" s="239"/>
      <c r="H65" s="239"/>
    </row>
    <row r="66" spans="1:8" ht="15.75">
      <c r="A66" s="82">
        <v>1</v>
      </c>
      <c r="B66" s="71" t="s">
        <v>191</v>
      </c>
      <c r="C66" s="239">
        <v>0</v>
      </c>
      <c r="D66" s="239">
        <v>0</v>
      </c>
      <c r="E66" s="239">
        <v>0</v>
      </c>
      <c r="F66" s="239">
        <v>0</v>
      </c>
      <c r="G66" s="239">
        <v>0</v>
      </c>
      <c r="H66" s="239">
        <v>0</v>
      </c>
    </row>
    <row r="67" spans="1:8" ht="18.75">
      <c r="A67" s="84">
        <v>2</v>
      </c>
      <c r="B67" s="85" t="s">
        <v>192</v>
      </c>
      <c r="C67" s="239">
        <v>225000</v>
      </c>
      <c r="D67" s="239">
        <v>123008</v>
      </c>
      <c r="E67" s="239">
        <v>30143</v>
      </c>
      <c r="F67" s="239">
        <v>1491500</v>
      </c>
      <c r="G67" s="239">
        <v>444133</v>
      </c>
      <c r="H67" s="239">
        <v>1258698</v>
      </c>
    </row>
    <row r="68" spans="1:8" ht="15.75">
      <c r="A68" s="82">
        <v>3</v>
      </c>
      <c r="B68" s="71" t="s">
        <v>262</v>
      </c>
      <c r="C68" s="239">
        <v>0</v>
      </c>
      <c r="D68" s="239">
        <v>0</v>
      </c>
      <c r="E68" s="239">
        <v>0</v>
      </c>
      <c r="F68" s="239">
        <v>0</v>
      </c>
      <c r="G68" s="239">
        <v>0</v>
      </c>
      <c r="H68" s="239">
        <v>0</v>
      </c>
    </row>
    <row r="69" spans="1:8" ht="15.75">
      <c r="A69" s="69"/>
      <c r="B69" s="72" t="s">
        <v>194</v>
      </c>
      <c r="C69" s="241">
        <v>225000</v>
      </c>
      <c r="D69" s="241">
        <v>123008</v>
      </c>
      <c r="E69" s="241">
        <v>30143</v>
      </c>
      <c r="F69" s="241">
        <v>1491500</v>
      </c>
      <c r="G69" s="241">
        <v>444133</v>
      </c>
      <c r="H69" s="241">
        <v>1258698</v>
      </c>
    </row>
    <row r="70" spans="1:8" ht="15.75">
      <c r="A70" s="86" t="s">
        <v>195</v>
      </c>
      <c r="B70" s="87" t="s">
        <v>196</v>
      </c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6">
        <v>0</v>
      </c>
    </row>
    <row r="71" spans="1:8" ht="15.75">
      <c r="A71" s="86"/>
      <c r="B71" s="87" t="s">
        <v>197</v>
      </c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6">
        <v>0</v>
      </c>
    </row>
    <row r="72" spans="1:8" ht="15.75">
      <c r="A72" s="86"/>
      <c r="B72" s="87" t="s">
        <v>347</v>
      </c>
      <c r="C72" s="247">
        <v>1000000</v>
      </c>
      <c r="D72" s="247">
        <v>606310</v>
      </c>
      <c r="E72" s="247">
        <v>431975</v>
      </c>
      <c r="F72" s="247">
        <v>3063254</v>
      </c>
      <c r="G72" s="247">
        <v>1517898</v>
      </c>
      <c r="H72" s="247">
        <v>2585494</v>
      </c>
    </row>
  </sheetData>
  <mergeCells count="10">
    <mergeCell ref="G8:H8"/>
    <mergeCell ref="A1:H1"/>
    <mergeCell ref="A2:H2"/>
    <mergeCell ref="F3:H3"/>
    <mergeCell ref="A4:A7"/>
    <mergeCell ref="B4:B7"/>
    <mergeCell ref="D4:E4"/>
    <mergeCell ref="F4:G6"/>
    <mergeCell ref="H4:H7"/>
    <mergeCell ref="D5:E5"/>
  </mergeCells>
  <printOptions/>
  <pageMargins left="0.75" right="0.75" top="1" bottom="1" header="0.5" footer="0.5"/>
  <pageSetup horizontalDpi="600" verticalDpi="600" orientation="portrait" scale="8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8">
      <selection activeCell="B46" sqref="B46"/>
    </sheetView>
  </sheetViews>
  <sheetFormatPr defaultColWidth="9.140625" defaultRowHeight="12.75"/>
  <cols>
    <col min="1" max="1" width="4.57421875" style="89" customWidth="1"/>
    <col min="2" max="2" width="81.57421875" style="89" customWidth="1"/>
    <col min="3" max="3" width="11.8515625" style="89" customWidth="1"/>
    <col min="4" max="4" width="12.28125" style="89" customWidth="1"/>
    <col min="5" max="16384" width="9.140625" style="261" customWidth="1"/>
  </cols>
  <sheetData>
    <row r="1" spans="1:4" ht="15.75">
      <c r="A1" s="381" t="s">
        <v>265</v>
      </c>
      <c r="B1" s="381"/>
      <c r="C1" s="381"/>
      <c r="D1" s="476"/>
    </row>
    <row r="2" spans="1:4" ht="15.75">
      <c r="A2" s="477" t="s">
        <v>266</v>
      </c>
      <c r="B2" s="477"/>
      <c r="C2" s="477"/>
      <c r="D2" s="478"/>
    </row>
    <row r="3" spans="1:3" ht="15.75">
      <c r="A3" s="167"/>
      <c r="C3" s="167" t="s">
        <v>370</v>
      </c>
    </row>
    <row r="4" spans="1:5" ht="15.75">
      <c r="A4" s="165"/>
      <c r="B4" s="381" t="s">
        <v>402</v>
      </c>
      <c r="C4" s="381"/>
      <c r="D4" s="381"/>
      <c r="E4" s="476"/>
    </row>
    <row r="5" spans="1:4" ht="15.75">
      <c r="A5" s="408" t="s">
        <v>371</v>
      </c>
      <c r="B5" s="409"/>
      <c r="C5" s="409"/>
      <c r="D5" s="410"/>
    </row>
    <row r="6" ht="15.75">
      <c r="D6" s="262"/>
    </row>
    <row r="7" spans="1:4" s="263" customFormat="1" ht="43.5" customHeight="1">
      <c r="A7" s="168" t="s">
        <v>271</v>
      </c>
      <c r="B7" s="168" t="s">
        <v>3</v>
      </c>
      <c r="C7" s="168" t="s">
        <v>149</v>
      </c>
      <c r="D7" s="168" t="s">
        <v>372</v>
      </c>
    </row>
    <row r="8" spans="1:4" ht="15.75">
      <c r="A8" s="169">
        <v>1</v>
      </c>
      <c r="B8" s="169">
        <v>2</v>
      </c>
      <c r="C8" s="169">
        <v>3</v>
      </c>
      <c r="D8" s="169">
        <v>4</v>
      </c>
    </row>
    <row r="9" spans="1:4" ht="15.75">
      <c r="A9" s="264"/>
      <c r="B9" s="264"/>
      <c r="C9" s="264"/>
      <c r="D9" s="264"/>
    </row>
    <row r="10" spans="1:4" ht="15.75">
      <c r="A10" s="169" t="s">
        <v>373</v>
      </c>
      <c r="B10" s="265" t="s">
        <v>374</v>
      </c>
      <c r="C10" s="264"/>
      <c r="D10" s="264"/>
    </row>
    <row r="11" spans="1:4" ht="15.75">
      <c r="A11" s="169"/>
      <c r="B11" s="265"/>
      <c r="C11" s="264"/>
      <c r="D11" s="264"/>
    </row>
    <row r="12" spans="1:5" ht="15.75">
      <c r="A12" s="264">
        <v>1</v>
      </c>
      <c r="B12" s="266" t="s">
        <v>375</v>
      </c>
      <c r="C12" s="267">
        <v>16131</v>
      </c>
      <c r="D12" s="267">
        <v>14762</v>
      </c>
      <c r="E12" s="268"/>
    </row>
    <row r="13" spans="1:5" ht="15.75">
      <c r="A13" s="269">
        <v>2</v>
      </c>
      <c r="B13" s="270" t="s">
        <v>376</v>
      </c>
      <c r="C13" s="267">
        <v>58819</v>
      </c>
      <c r="D13" s="267">
        <v>51987</v>
      </c>
      <c r="E13" s="268"/>
    </row>
    <row r="14" spans="1:5" ht="15.75">
      <c r="A14" s="269">
        <v>3</v>
      </c>
      <c r="B14" s="270" t="s">
        <v>377</v>
      </c>
      <c r="C14" s="267">
        <v>22115.25</v>
      </c>
      <c r="D14" s="267">
        <v>14709.35</v>
      </c>
      <c r="E14" s="268"/>
    </row>
    <row r="15" spans="1:5" ht="15.75">
      <c r="A15" s="264"/>
      <c r="B15" s="264"/>
      <c r="C15" s="267"/>
      <c r="D15" s="267"/>
      <c r="E15" s="268"/>
    </row>
    <row r="16" spans="1:5" ht="15.75">
      <c r="A16" s="169" t="s">
        <v>378</v>
      </c>
      <c r="B16" s="265" t="s">
        <v>379</v>
      </c>
      <c r="C16" s="267"/>
      <c r="D16" s="267"/>
      <c r="E16" s="268"/>
    </row>
    <row r="17" spans="1:5" ht="15.75">
      <c r="A17" s="264"/>
      <c r="B17" s="264"/>
      <c r="C17" s="267"/>
      <c r="D17" s="267"/>
      <c r="E17" s="268"/>
    </row>
    <row r="18" spans="1:5" ht="15.75">
      <c r="A18" s="264">
        <v>1</v>
      </c>
      <c r="B18" s="271" t="s">
        <v>380</v>
      </c>
      <c r="C18" s="267">
        <v>23764</v>
      </c>
      <c r="D18" s="267">
        <v>22530</v>
      </c>
      <c r="E18" s="268"/>
    </row>
    <row r="19" spans="1:5" ht="15.75">
      <c r="A19" s="264">
        <v>2</v>
      </c>
      <c r="B19" s="270" t="s">
        <v>381</v>
      </c>
      <c r="C19" s="267">
        <v>36537.62</v>
      </c>
      <c r="D19" s="267">
        <v>33917.8</v>
      </c>
      <c r="E19" s="268"/>
    </row>
    <row r="20" spans="1:5" ht="19.5" customHeight="1">
      <c r="A20" s="264">
        <v>3</v>
      </c>
      <c r="B20" s="272" t="s">
        <v>382</v>
      </c>
      <c r="C20" s="267">
        <v>72464</v>
      </c>
      <c r="D20" s="267">
        <v>65702</v>
      </c>
      <c r="E20" s="268"/>
    </row>
    <row r="21" spans="1:5" ht="18.75" customHeight="1">
      <c r="A21" s="264">
        <v>4</v>
      </c>
      <c r="B21" s="272" t="s">
        <v>383</v>
      </c>
      <c r="C21" s="267">
        <v>97241.91</v>
      </c>
      <c r="D21" s="267">
        <v>81766.86</v>
      </c>
      <c r="E21" s="268"/>
    </row>
    <row r="22" spans="1:5" ht="15.75">
      <c r="A22" s="269">
        <v>5</v>
      </c>
      <c r="B22" s="270" t="s">
        <v>384</v>
      </c>
      <c r="C22" s="267">
        <v>36618</v>
      </c>
      <c r="D22" s="267">
        <v>34015</v>
      </c>
      <c r="E22" s="268"/>
    </row>
    <row r="23" spans="1:5" ht="15.75">
      <c r="A23" s="269">
        <v>6</v>
      </c>
      <c r="B23" s="270" t="s">
        <v>385</v>
      </c>
      <c r="C23" s="267">
        <v>57176.49</v>
      </c>
      <c r="D23" s="267">
        <v>52982.36</v>
      </c>
      <c r="E23" s="268"/>
    </row>
    <row r="24" spans="1:5" ht="15.75">
      <c r="A24" s="269">
        <v>7</v>
      </c>
      <c r="B24" s="270" t="s">
        <v>386</v>
      </c>
      <c r="C24" s="267">
        <v>35458</v>
      </c>
      <c r="D24" s="267">
        <v>33157</v>
      </c>
      <c r="E24" s="268"/>
    </row>
    <row r="25" spans="1:5" ht="15.75">
      <c r="A25" s="269">
        <v>8</v>
      </c>
      <c r="B25" s="270" t="s">
        <v>387</v>
      </c>
      <c r="C25" s="267">
        <v>54093.15</v>
      </c>
      <c r="D25" s="267">
        <v>49878.9</v>
      </c>
      <c r="E25" s="268"/>
    </row>
    <row r="26" spans="1:5" ht="15.75">
      <c r="A26" s="264"/>
      <c r="B26" s="264"/>
      <c r="C26" s="267"/>
      <c r="D26" s="267"/>
      <c r="E26" s="268"/>
    </row>
    <row r="27" spans="1:5" ht="31.5">
      <c r="A27" s="273" t="s">
        <v>388</v>
      </c>
      <c r="B27" s="274" t="s">
        <v>389</v>
      </c>
      <c r="C27" s="267"/>
      <c r="D27" s="267"/>
      <c r="E27" s="268"/>
    </row>
    <row r="28" spans="1:5" ht="15.75">
      <c r="A28" s="169"/>
      <c r="B28" s="265"/>
      <c r="C28" s="267"/>
      <c r="D28" s="267"/>
      <c r="E28" s="268"/>
    </row>
    <row r="29" spans="1:5" ht="15.75">
      <c r="A29" s="269">
        <v>1</v>
      </c>
      <c r="B29" s="271" t="s">
        <v>390</v>
      </c>
      <c r="C29" s="267">
        <v>6818</v>
      </c>
      <c r="D29" s="267">
        <v>6759</v>
      </c>
      <c r="E29" s="268"/>
    </row>
    <row r="30" spans="1:5" ht="36.75" customHeight="1">
      <c r="A30" s="269">
        <v>2</v>
      </c>
      <c r="B30" s="270" t="s">
        <v>391</v>
      </c>
      <c r="C30" s="267">
        <v>39398</v>
      </c>
      <c r="D30" s="267">
        <v>34070</v>
      </c>
      <c r="E30" s="268"/>
    </row>
    <row r="31" spans="1:5" ht="15.75">
      <c r="A31" s="269">
        <v>3</v>
      </c>
      <c r="B31" s="270" t="s">
        <v>392</v>
      </c>
      <c r="C31" s="267">
        <v>3840</v>
      </c>
      <c r="D31" s="267">
        <v>3775</v>
      </c>
      <c r="E31" s="268"/>
    </row>
    <row r="32" spans="1:5" ht="31.5">
      <c r="A32" s="269">
        <v>4</v>
      </c>
      <c r="B32" s="270" t="s">
        <v>393</v>
      </c>
      <c r="C32" s="267">
        <v>25825</v>
      </c>
      <c r="D32" s="267">
        <v>20971</v>
      </c>
      <c r="E32" s="268"/>
    </row>
    <row r="33" spans="1:5" ht="15.75">
      <c r="A33" s="269">
        <v>5</v>
      </c>
      <c r="B33" s="270" t="s">
        <v>394</v>
      </c>
      <c r="C33" s="267">
        <v>29222</v>
      </c>
      <c r="D33" s="267">
        <v>24765</v>
      </c>
      <c r="E33" s="268"/>
    </row>
    <row r="34" spans="1:5" ht="15.75">
      <c r="A34" s="269">
        <v>6</v>
      </c>
      <c r="B34" s="270" t="s">
        <v>395</v>
      </c>
      <c r="C34" s="267">
        <v>20431</v>
      </c>
      <c r="D34" s="267">
        <v>16158</v>
      </c>
      <c r="E34" s="268"/>
    </row>
    <row r="35" spans="1:5" ht="15.75">
      <c r="A35" s="169" t="s">
        <v>396</v>
      </c>
      <c r="B35" s="265" t="s">
        <v>397</v>
      </c>
      <c r="C35" s="267"/>
      <c r="D35" s="267"/>
      <c r="E35" s="268"/>
    </row>
    <row r="36" spans="1:5" ht="15.75">
      <c r="A36" s="269">
        <v>1</v>
      </c>
      <c r="B36" s="270" t="s">
        <v>398</v>
      </c>
      <c r="C36" s="267">
        <v>791512</v>
      </c>
      <c r="D36" s="267">
        <v>697635</v>
      </c>
      <c r="E36" s="268"/>
    </row>
    <row r="37" spans="1:5" ht="15.75">
      <c r="A37" s="269">
        <v>2</v>
      </c>
      <c r="B37" s="270" t="s">
        <v>399</v>
      </c>
      <c r="C37" s="267">
        <v>595515.14</v>
      </c>
      <c r="D37" s="267">
        <v>572280.49</v>
      </c>
      <c r="E37" s="268"/>
    </row>
    <row r="38" spans="1:5" ht="15.75">
      <c r="A38" s="269">
        <v>3</v>
      </c>
      <c r="B38" s="270" t="s">
        <v>400</v>
      </c>
      <c r="C38" s="267">
        <v>503159</v>
      </c>
      <c r="D38" s="267">
        <v>460419</v>
      </c>
      <c r="E38" s="268"/>
    </row>
    <row r="39" spans="1:5" ht="15.75">
      <c r="A39" s="269">
        <v>4</v>
      </c>
      <c r="B39" s="270" t="s">
        <v>401</v>
      </c>
      <c r="C39" s="267">
        <v>402913.45</v>
      </c>
      <c r="D39" s="267">
        <v>365893.81</v>
      </c>
      <c r="E39" s="268"/>
    </row>
    <row r="40" spans="1:4" ht="15.75">
      <c r="A40" s="275"/>
      <c r="B40" s="276"/>
      <c r="C40" s="277"/>
      <c r="D40" s="277"/>
    </row>
    <row r="41" spans="1:4" ht="15.75">
      <c r="A41" s="275"/>
      <c r="B41" s="276"/>
      <c r="C41" s="277"/>
      <c r="D41" s="277"/>
    </row>
    <row r="42" spans="1:4" ht="15.75">
      <c r="A42" s="275"/>
      <c r="B42" s="277"/>
      <c r="C42" s="277"/>
      <c r="D42" s="277"/>
    </row>
    <row r="43" spans="1:4" s="278" customFormat="1" ht="15.75">
      <c r="A43" s="277"/>
      <c r="B43" s="277"/>
      <c r="C43" s="277"/>
      <c r="D43" s="277"/>
    </row>
    <row r="45" ht="15.75">
      <c r="A45" s="261"/>
    </row>
    <row r="46" spans="1:4" ht="15.75">
      <c r="A46" s="261"/>
      <c r="B46" s="165"/>
      <c r="C46" s="165"/>
      <c r="D46" s="165"/>
    </row>
  </sheetData>
  <mergeCells count="4">
    <mergeCell ref="A1:D1"/>
    <mergeCell ref="A2:D2"/>
    <mergeCell ref="B4:E4"/>
    <mergeCell ref="A5:D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N37">
      <selection activeCell="Q7" sqref="Q7"/>
    </sheetView>
  </sheetViews>
  <sheetFormatPr defaultColWidth="9.140625" defaultRowHeight="12.75"/>
  <cols>
    <col min="1" max="1" width="10.421875" style="0" bestFit="1" customWidth="1"/>
    <col min="2" max="2" width="31.140625" style="0" customWidth="1"/>
    <col min="3" max="3" width="12.57421875" style="0" customWidth="1"/>
    <col min="4" max="4" width="11.140625" style="0" bestFit="1" customWidth="1"/>
    <col min="5" max="5" width="10.7109375" style="0" bestFit="1" customWidth="1"/>
    <col min="6" max="6" width="10.57421875" style="0" bestFit="1" customWidth="1"/>
    <col min="7" max="7" width="12.00390625" style="0" bestFit="1" customWidth="1"/>
    <col min="8" max="8" width="4.8515625" style="0" customWidth="1"/>
    <col min="9" max="9" width="21.28125" style="0" customWidth="1"/>
    <col min="10" max="13" width="10.57421875" style="0" bestFit="1" customWidth="1"/>
    <col min="14" max="14" width="13.7109375" style="0" customWidth="1"/>
    <col min="15" max="15" width="7.28125" style="0" customWidth="1"/>
    <col min="16" max="16" width="20.57421875" style="0" customWidth="1"/>
    <col min="21" max="21" width="13.8515625" style="0" customWidth="1"/>
    <col min="23" max="23" width="25.140625" style="0" customWidth="1"/>
    <col min="24" max="24" width="12.8515625" style="0" customWidth="1"/>
    <col min="26" max="26" width="11.7109375" style="0" customWidth="1"/>
  </cols>
  <sheetData>
    <row r="1" spans="1:28" ht="12.75">
      <c r="A1" s="494" t="s">
        <v>403</v>
      </c>
      <c r="B1" s="494"/>
      <c r="C1" s="494"/>
      <c r="D1" s="494"/>
      <c r="E1" s="494"/>
      <c r="F1" s="494"/>
      <c r="G1" s="494"/>
      <c r="H1" s="494" t="s">
        <v>404</v>
      </c>
      <c r="I1" s="494"/>
      <c r="J1" s="494"/>
      <c r="K1" s="494"/>
      <c r="L1" s="494"/>
      <c r="M1" s="494"/>
      <c r="N1" s="494"/>
      <c r="O1" s="279"/>
      <c r="P1" s="494" t="s">
        <v>405</v>
      </c>
      <c r="Q1" s="494"/>
      <c r="R1" s="494"/>
      <c r="S1" s="494"/>
      <c r="T1" s="494"/>
      <c r="U1" s="494"/>
      <c r="V1" s="494" t="s">
        <v>406</v>
      </c>
      <c r="W1" s="494"/>
      <c r="X1" s="494"/>
      <c r="Y1" s="494"/>
      <c r="Z1" s="494"/>
      <c r="AA1" s="494"/>
      <c r="AB1" s="494"/>
    </row>
    <row r="2" spans="1:28" ht="24" customHeight="1">
      <c r="A2" s="492" t="s">
        <v>407</v>
      </c>
      <c r="B2" s="492"/>
      <c r="C2" s="492"/>
      <c r="D2" s="492"/>
      <c r="E2" s="492"/>
      <c r="F2" s="492"/>
      <c r="G2" s="492"/>
      <c r="H2" s="493" t="s">
        <v>407</v>
      </c>
      <c r="I2" s="493"/>
      <c r="J2" s="493"/>
      <c r="K2" s="493"/>
      <c r="L2" s="493"/>
      <c r="M2" s="493"/>
      <c r="N2" s="493"/>
      <c r="O2" s="280"/>
      <c r="P2" s="493" t="s">
        <v>407</v>
      </c>
      <c r="Q2" s="493"/>
      <c r="R2" s="493"/>
      <c r="S2" s="493"/>
      <c r="T2" s="493"/>
      <c r="U2" s="493"/>
      <c r="V2" s="493" t="s">
        <v>407</v>
      </c>
      <c r="W2" s="493"/>
      <c r="X2" s="493"/>
      <c r="Y2" s="493"/>
      <c r="Z2" s="493"/>
      <c r="AA2" s="493"/>
      <c r="AB2" s="493"/>
    </row>
    <row r="3" spans="1:28" ht="12.75">
      <c r="A3" s="488" t="s">
        <v>408</v>
      </c>
      <c r="B3" s="490" t="s">
        <v>132</v>
      </c>
      <c r="C3" s="486" t="s">
        <v>409</v>
      </c>
      <c r="D3" s="486"/>
      <c r="E3" s="486"/>
      <c r="F3" s="486"/>
      <c r="G3" s="487"/>
      <c r="H3" s="485" t="s">
        <v>410</v>
      </c>
      <c r="I3" s="486"/>
      <c r="J3" s="486"/>
      <c r="K3" s="486"/>
      <c r="L3" s="486"/>
      <c r="M3" s="486"/>
      <c r="N3" s="487"/>
      <c r="O3" s="281"/>
      <c r="P3" s="485" t="s">
        <v>411</v>
      </c>
      <c r="Q3" s="486"/>
      <c r="R3" s="486"/>
      <c r="S3" s="486"/>
      <c r="T3" s="486"/>
      <c r="U3" s="487"/>
      <c r="V3" s="485" t="s">
        <v>412</v>
      </c>
      <c r="W3" s="486"/>
      <c r="X3" s="486"/>
      <c r="Y3" s="486"/>
      <c r="Z3" s="486"/>
      <c r="AA3" s="486"/>
      <c r="AB3" s="487"/>
    </row>
    <row r="4" spans="1:28" ht="12.75" customHeight="1">
      <c r="A4" s="489"/>
      <c r="B4" s="491"/>
      <c r="C4" s="479" t="s">
        <v>413</v>
      </c>
      <c r="D4" s="480"/>
      <c r="E4" s="479" t="s">
        <v>414</v>
      </c>
      <c r="F4" s="480"/>
      <c r="G4" s="481" t="s">
        <v>415</v>
      </c>
      <c r="H4" s="483" t="s">
        <v>416</v>
      </c>
      <c r="I4" s="483" t="s">
        <v>417</v>
      </c>
      <c r="J4" s="479" t="s">
        <v>413</v>
      </c>
      <c r="K4" s="480"/>
      <c r="L4" s="479" t="s">
        <v>414</v>
      </c>
      <c r="M4" s="480"/>
      <c r="N4" s="481" t="s">
        <v>415</v>
      </c>
      <c r="O4" s="483" t="s">
        <v>416</v>
      </c>
      <c r="P4" s="483" t="s">
        <v>417</v>
      </c>
      <c r="Q4" s="479" t="s">
        <v>413</v>
      </c>
      <c r="R4" s="480"/>
      <c r="S4" s="479" t="s">
        <v>414</v>
      </c>
      <c r="T4" s="480"/>
      <c r="U4" s="481" t="s">
        <v>415</v>
      </c>
      <c r="V4" s="483" t="s">
        <v>416</v>
      </c>
      <c r="W4" s="483" t="s">
        <v>417</v>
      </c>
      <c r="X4" s="479" t="s">
        <v>413</v>
      </c>
      <c r="Y4" s="480"/>
      <c r="Z4" s="479" t="s">
        <v>414</v>
      </c>
      <c r="AA4" s="480"/>
      <c r="AB4" s="481" t="s">
        <v>415</v>
      </c>
    </row>
    <row r="5" spans="1:28" ht="24">
      <c r="A5" s="282"/>
      <c r="B5" s="283"/>
      <c r="C5" s="284" t="s">
        <v>418</v>
      </c>
      <c r="D5" s="284" t="s">
        <v>419</v>
      </c>
      <c r="E5" s="284" t="s">
        <v>420</v>
      </c>
      <c r="F5" s="284" t="s">
        <v>421</v>
      </c>
      <c r="G5" s="482"/>
      <c r="H5" s="484"/>
      <c r="I5" s="484"/>
      <c r="J5" s="284" t="s">
        <v>418</v>
      </c>
      <c r="K5" s="284" t="s">
        <v>419</v>
      </c>
      <c r="L5" s="284" t="s">
        <v>420</v>
      </c>
      <c r="M5" s="284" t="s">
        <v>421</v>
      </c>
      <c r="N5" s="482"/>
      <c r="O5" s="484"/>
      <c r="P5" s="484"/>
      <c r="Q5" s="284" t="s">
        <v>418</v>
      </c>
      <c r="R5" s="284" t="s">
        <v>419</v>
      </c>
      <c r="S5" s="284" t="s">
        <v>420</v>
      </c>
      <c r="T5" s="284" t="s">
        <v>421</v>
      </c>
      <c r="U5" s="482"/>
      <c r="V5" s="484"/>
      <c r="W5" s="484"/>
      <c r="X5" s="284" t="s">
        <v>418</v>
      </c>
      <c r="Y5" s="284" t="s">
        <v>419</v>
      </c>
      <c r="Z5" s="284" t="s">
        <v>420</v>
      </c>
      <c r="AA5" s="284" t="s">
        <v>421</v>
      </c>
      <c r="AB5" s="482"/>
    </row>
    <row r="6" spans="1:28" ht="12.75">
      <c r="A6" s="285" t="s">
        <v>144</v>
      </c>
      <c r="B6" s="286" t="s">
        <v>422</v>
      </c>
      <c r="C6" s="286"/>
      <c r="D6" s="287"/>
      <c r="E6" s="287"/>
      <c r="F6" s="287"/>
      <c r="G6" s="287"/>
      <c r="H6" s="285" t="s">
        <v>144</v>
      </c>
      <c r="I6" s="286" t="s">
        <v>422</v>
      </c>
      <c r="J6" s="287"/>
      <c r="K6" s="287"/>
      <c r="L6" s="287"/>
      <c r="M6" s="287"/>
      <c r="N6" s="287"/>
      <c r="O6" s="285" t="s">
        <v>144</v>
      </c>
      <c r="P6" s="286" t="s">
        <v>422</v>
      </c>
      <c r="Q6" s="287"/>
      <c r="R6" s="287"/>
      <c r="S6" s="287"/>
      <c r="T6" s="287"/>
      <c r="U6" s="287"/>
      <c r="V6" s="285" t="s">
        <v>144</v>
      </c>
      <c r="W6" s="286" t="s">
        <v>422</v>
      </c>
      <c r="X6" s="287"/>
      <c r="Y6" s="287"/>
      <c r="Z6" s="287"/>
      <c r="AA6" s="287"/>
      <c r="AB6" s="287"/>
    </row>
    <row r="7" spans="1:28" ht="12.75">
      <c r="A7" s="288">
        <v>1</v>
      </c>
      <c r="B7" s="289" t="s">
        <v>53</v>
      </c>
      <c r="C7" s="290">
        <v>638.45</v>
      </c>
      <c r="D7" s="291">
        <v>1303.03</v>
      </c>
      <c r="E7" s="291">
        <v>222.33</v>
      </c>
      <c r="F7" s="291">
        <v>108.26</v>
      </c>
      <c r="G7" s="291">
        <v>3698.95</v>
      </c>
      <c r="H7" s="288">
        <v>1</v>
      </c>
      <c r="I7" s="289" t="s">
        <v>53</v>
      </c>
      <c r="J7" s="290">
        <v>277.48</v>
      </c>
      <c r="K7" s="291">
        <v>864.46</v>
      </c>
      <c r="L7" s="291">
        <v>103.33</v>
      </c>
      <c r="M7" s="291">
        <v>70.3</v>
      </c>
      <c r="N7" s="291">
        <v>1602.82</v>
      </c>
      <c r="O7" s="288">
        <v>1</v>
      </c>
      <c r="P7" s="289" t="s">
        <v>53</v>
      </c>
      <c r="Q7" s="290">
        <v>360.97</v>
      </c>
      <c r="R7" s="291">
        <v>438.57</v>
      </c>
      <c r="S7" s="291">
        <v>119</v>
      </c>
      <c r="T7" s="291">
        <v>37.96</v>
      </c>
      <c r="U7" s="291">
        <v>2096.13</v>
      </c>
      <c r="V7" s="288">
        <v>1</v>
      </c>
      <c r="W7" s="289" t="s">
        <v>53</v>
      </c>
      <c r="X7" s="290">
        <v>56.538491659487825</v>
      </c>
      <c r="Y7" s="291">
        <v>33.65770550179197</v>
      </c>
      <c r="Z7" s="291">
        <v>53.52404084019251</v>
      </c>
      <c r="AA7" s="291">
        <v>35.063735451690384</v>
      </c>
      <c r="AB7" s="291">
        <v>56.66824369077712</v>
      </c>
    </row>
    <row r="8" spans="1:28" ht="12.75">
      <c r="A8" s="288">
        <v>2</v>
      </c>
      <c r="B8" s="289" t="s">
        <v>57</v>
      </c>
      <c r="C8" s="290">
        <v>20.33</v>
      </c>
      <c r="D8" s="291">
        <v>310</v>
      </c>
      <c r="E8" s="291">
        <v>551</v>
      </c>
      <c r="F8" s="291">
        <v>106</v>
      </c>
      <c r="G8" s="291">
        <v>676.93</v>
      </c>
      <c r="H8" s="288">
        <v>2</v>
      </c>
      <c r="I8" s="289" t="s">
        <v>57</v>
      </c>
      <c r="J8" s="290">
        <v>10.74</v>
      </c>
      <c r="K8" s="291">
        <v>182</v>
      </c>
      <c r="L8" s="291">
        <v>203</v>
      </c>
      <c r="M8" s="291">
        <v>32</v>
      </c>
      <c r="N8" s="291">
        <v>199.34</v>
      </c>
      <c r="O8" s="288">
        <v>2</v>
      </c>
      <c r="P8" s="289" t="s">
        <v>57</v>
      </c>
      <c r="Q8" s="290">
        <v>9.59</v>
      </c>
      <c r="R8" s="291">
        <v>128</v>
      </c>
      <c r="S8" s="291">
        <v>348</v>
      </c>
      <c r="T8" s="291">
        <v>74</v>
      </c>
      <c r="U8" s="291">
        <v>477.59</v>
      </c>
      <c r="V8" s="288">
        <v>2</v>
      </c>
      <c r="W8" s="289" t="s">
        <v>57</v>
      </c>
      <c r="X8" s="290">
        <v>47.17166748647318</v>
      </c>
      <c r="Y8" s="291">
        <v>41.29032258064516</v>
      </c>
      <c r="Z8" s="291">
        <v>63.1578947368421</v>
      </c>
      <c r="AA8" s="291">
        <v>69.81132075471697</v>
      </c>
      <c r="AB8" s="291">
        <v>70.5523466237277</v>
      </c>
    </row>
    <row r="9" spans="1:28" ht="12.75">
      <c r="A9" s="288">
        <v>3</v>
      </c>
      <c r="B9" s="289" t="s">
        <v>71</v>
      </c>
      <c r="C9" s="290">
        <v>508</v>
      </c>
      <c r="D9" s="291">
        <v>759</v>
      </c>
      <c r="E9" s="291">
        <v>445</v>
      </c>
      <c r="F9" s="291">
        <v>385</v>
      </c>
      <c r="G9" s="291">
        <v>2787</v>
      </c>
      <c r="H9" s="288">
        <v>3</v>
      </c>
      <c r="I9" s="289" t="s">
        <v>71</v>
      </c>
      <c r="J9" s="290">
        <v>209</v>
      </c>
      <c r="K9" s="291">
        <v>594</v>
      </c>
      <c r="L9" s="291">
        <v>250</v>
      </c>
      <c r="M9" s="291">
        <v>312</v>
      </c>
      <c r="N9" s="291">
        <v>1057</v>
      </c>
      <c r="O9" s="288">
        <v>3</v>
      </c>
      <c r="P9" s="289" t="s">
        <v>71</v>
      </c>
      <c r="Q9" s="290">
        <v>298</v>
      </c>
      <c r="R9" s="291">
        <v>165</v>
      </c>
      <c r="S9" s="291">
        <v>195</v>
      </c>
      <c r="T9" s="291">
        <v>73</v>
      </c>
      <c r="U9" s="291">
        <v>1730</v>
      </c>
      <c r="V9" s="288">
        <v>3</v>
      </c>
      <c r="W9" s="289" t="s">
        <v>71</v>
      </c>
      <c r="X9" s="290">
        <v>58.661417322834644</v>
      </c>
      <c r="Y9" s="291">
        <v>21.73913043478261</v>
      </c>
      <c r="Z9" s="291">
        <v>43.82022471910113</v>
      </c>
      <c r="AA9" s="291">
        <v>18.961038961038962</v>
      </c>
      <c r="AB9" s="291">
        <v>62.07391460351632</v>
      </c>
    </row>
    <row r="10" spans="1:28" ht="12.75">
      <c r="A10" s="288">
        <v>4</v>
      </c>
      <c r="B10" s="289" t="s">
        <v>68</v>
      </c>
      <c r="C10" s="290">
        <v>194</v>
      </c>
      <c r="D10" s="291">
        <v>65</v>
      </c>
      <c r="E10" s="291">
        <v>170</v>
      </c>
      <c r="F10" s="291">
        <v>18</v>
      </c>
      <c r="G10" s="291">
        <v>1188</v>
      </c>
      <c r="H10" s="288">
        <v>4</v>
      </c>
      <c r="I10" s="289" t="s">
        <v>68</v>
      </c>
      <c r="J10" s="290">
        <v>109</v>
      </c>
      <c r="K10" s="291">
        <v>47</v>
      </c>
      <c r="L10" s="291">
        <v>77</v>
      </c>
      <c r="M10" s="291">
        <v>11</v>
      </c>
      <c r="N10" s="291">
        <v>198</v>
      </c>
      <c r="O10" s="288">
        <v>4</v>
      </c>
      <c r="P10" s="289" t="s">
        <v>68</v>
      </c>
      <c r="Q10" s="290">
        <v>85</v>
      </c>
      <c r="R10" s="291">
        <v>18</v>
      </c>
      <c r="S10" s="291">
        <v>93</v>
      </c>
      <c r="T10" s="291">
        <v>7</v>
      </c>
      <c r="U10" s="291">
        <v>990</v>
      </c>
      <c r="V10" s="288">
        <v>4</v>
      </c>
      <c r="W10" s="289" t="s">
        <v>68</v>
      </c>
      <c r="X10" s="290">
        <v>43.81443298969072</v>
      </c>
      <c r="Y10" s="291">
        <v>27.692307692307693</v>
      </c>
      <c r="Z10" s="291">
        <v>54.70588235294118</v>
      </c>
      <c r="AA10" s="291">
        <v>38.88888888888889</v>
      </c>
      <c r="AB10" s="291">
        <v>83.33333333333334</v>
      </c>
    </row>
    <row r="11" spans="1:28" ht="12.75">
      <c r="A11" s="288">
        <v>5</v>
      </c>
      <c r="B11" s="289" t="s">
        <v>69</v>
      </c>
      <c r="C11" s="290">
        <v>72</v>
      </c>
      <c r="D11" s="291">
        <v>341</v>
      </c>
      <c r="E11" s="291">
        <v>445</v>
      </c>
      <c r="F11" s="291"/>
      <c r="G11" s="291">
        <v>2895</v>
      </c>
      <c r="H11" s="288">
        <v>5</v>
      </c>
      <c r="I11" s="289" t="s">
        <v>69</v>
      </c>
      <c r="J11" s="290">
        <v>35</v>
      </c>
      <c r="K11" s="291">
        <v>277</v>
      </c>
      <c r="L11" s="291">
        <v>205</v>
      </c>
      <c r="M11" s="291"/>
      <c r="N11" s="291">
        <v>910</v>
      </c>
      <c r="O11" s="288">
        <v>5</v>
      </c>
      <c r="P11" s="289" t="s">
        <v>69</v>
      </c>
      <c r="Q11" s="290">
        <v>37</v>
      </c>
      <c r="R11" s="291">
        <v>64</v>
      </c>
      <c r="S11" s="291">
        <v>240</v>
      </c>
      <c r="T11" s="291">
        <v>0</v>
      </c>
      <c r="U11" s="291">
        <v>1985</v>
      </c>
      <c r="V11" s="288">
        <v>5</v>
      </c>
      <c r="W11" s="289" t="s">
        <v>69</v>
      </c>
      <c r="X11" s="290">
        <v>51.388888888888886</v>
      </c>
      <c r="Y11" s="291">
        <v>18.7683284457478</v>
      </c>
      <c r="Z11" s="291">
        <v>53.93258426966292</v>
      </c>
      <c r="AA11" s="291"/>
      <c r="AB11" s="291">
        <v>68.56649395509498</v>
      </c>
    </row>
    <row r="12" spans="1:28" ht="12.75">
      <c r="A12" s="288">
        <v>6</v>
      </c>
      <c r="B12" s="289" t="s">
        <v>70</v>
      </c>
      <c r="C12" s="290">
        <v>348</v>
      </c>
      <c r="D12" s="291">
        <v>481</v>
      </c>
      <c r="E12" s="291">
        <v>200</v>
      </c>
      <c r="F12" s="291"/>
      <c r="G12" s="291">
        <v>863</v>
      </c>
      <c r="H12" s="288">
        <v>6</v>
      </c>
      <c r="I12" s="289" t="s">
        <v>70</v>
      </c>
      <c r="J12" s="290">
        <v>214</v>
      </c>
      <c r="K12" s="291">
        <v>362</v>
      </c>
      <c r="L12" s="291">
        <v>34</v>
      </c>
      <c r="M12" s="291"/>
      <c r="N12" s="291">
        <v>112</v>
      </c>
      <c r="O12" s="288">
        <v>6</v>
      </c>
      <c r="P12" s="289" t="s">
        <v>70</v>
      </c>
      <c r="Q12" s="290">
        <v>134</v>
      </c>
      <c r="R12" s="291">
        <v>119</v>
      </c>
      <c r="S12" s="291">
        <v>166</v>
      </c>
      <c r="T12" s="291">
        <v>0</v>
      </c>
      <c r="U12" s="291">
        <v>751</v>
      </c>
      <c r="V12" s="288">
        <v>6</v>
      </c>
      <c r="W12" s="289" t="s">
        <v>70</v>
      </c>
      <c r="X12" s="290">
        <v>38.50574712643678</v>
      </c>
      <c r="Y12" s="291">
        <v>24.74012474012474</v>
      </c>
      <c r="Z12" s="291">
        <v>83</v>
      </c>
      <c r="AA12" s="291" t="s">
        <v>230</v>
      </c>
      <c r="AB12" s="291">
        <v>87.02201622247972</v>
      </c>
    </row>
    <row r="13" spans="1:28" ht="12.75">
      <c r="A13" s="288">
        <v>7</v>
      </c>
      <c r="B13" s="289" t="s">
        <v>74</v>
      </c>
      <c r="C13" s="290">
        <v>298.58</v>
      </c>
      <c r="D13" s="291">
        <v>258</v>
      </c>
      <c r="E13" s="291">
        <v>198.25</v>
      </c>
      <c r="F13" s="291">
        <v>25.36</v>
      </c>
      <c r="G13" s="291">
        <v>1325</v>
      </c>
      <c r="H13" s="288">
        <v>7</v>
      </c>
      <c r="I13" s="289" t="s">
        <v>74</v>
      </c>
      <c r="J13" s="290">
        <v>78.98</v>
      </c>
      <c r="K13" s="291">
        <v>175</v>
      </c>
      <c r="L13" s="291">
        <v>65.25</v>
      </c>
      <c r="M13" s="291">
        <v>16.25</v>
      </c>
      <c r="N13" s="291">
        <v>245</v>
      </c>
      <c r="O13" s="288">
        <v>7</v>
      </c>
      <c r="P13" s="289" t="s">
        <v>74</v>
      </c>
      <c r="Q13" s="290">
        <v>219.6</v>
      </c>
      <c r="R13" s="291">
        <v>83</v>
      </c>
      <c r="S13" s="291">
        <v>133</v>
      </c>
      <c r="T13" s="291">
        <v>9.11</v>
      </c>
      <c r="U13" s="291">
        <v>1080</v>
      </c>
      <c r="V13" s="288">
        <v>7</v>
      </c>
      <c r="W13" s="289" t="s">
        <v>74</v>
      </c>
      <c r="X13" s="290">
        <v>73.54812780494339</v>
      </c>
      <c r="Y13" s="291">
        <v>32.17054263565892</v>
      </c>
      <c r="Z13" s="291">
        <v>67.08701134930644</v>
      </c>
      <c r="AA13" s="291">
        <v>35.92271293375394</v>
      </c>
      <c r="AB13" s="291">
        <v>81.50943396226415</v>
      </c>
    </row>
    <row r="14" spans="1:28" ht="12.75">
      <c r="A14" s="292"/>
      <c r="B14" s="286" t="s">
        <v>423</v>
      </c>
      <c r="C14" s="293">
        <v>2079.36</v>
      </c>
      <c r="D14" s="294">
        <v>3517.03</v>
      </c>
      <c r="E14" s="294">
        <v>2231.58</v>
      </c>
      <c r="F14" s="294">
        <v>642.62</v>
      </c>
      <c r="G14" s="294">
        <v>13433.88</v>
      </c>
      <c r="H14" s="292"/>
      <c r="I14" s="286" t="s">
        <v>423</v>
      </c>
      <c r="J14" s="293">
        <v>934.2</v>
      </c>
      <c r="K14" s="294">
        <v>2501.46</v>
      </c>
      <c r="L14" s="294">
        <v>937.58</v>
      </c>
      <c r="M14" s="294">
        <v>441.55</v>
      </c>
      <c r="N14" s="294">
        <v>4324.16</v>
      </c>
      <c r="O14" s="292"/>
      <c r="P14" s="286" t="s">
        <v>423</v>
      </c>
      <c r="Q14" s="293">
        <v>1145.16</v>
      </c>
      <c r="R14" s="294">
        <v>1015.57</v>
      </c>
      <c r="S14" s="294">
        <v>1294</v>
      </c>
      <c r="T14" s="294">
        <v>201.07</v>
      </c>
      <c r="U14" s="294">
        <v>9109.72</v>
      </c>
      <c r="V14" s="292"/>
      <c r="W14" s="286" t="s">
        <v>423</v>
      </c>
      <c r="X14" s="293">
        <v>55.07271468144045</v>
      </c>
      <c r="Y14" s="294">
        <v>28.875784397630948</v>
      </c>
      <c r="Z14" s="294">
        <v>57.98582170480109</v>
      </c>
      <c r="AA14" s="294">
        <v>31.289097756061125</v>
      </c>
      <c r="AB14" s="294">
        <v>67.8115332279282</v>
      </c>
    </row>
    <row r="15" spans="1:28" ht="15.75">
      <c r="A15" s="295" t="s">
        <v>424</v>
      </c>
      <c r="B15" s="296" t="s">
        <v>425</v>
      </c>
      <c r="C15" s="290"/>
      <c r="D15" s="291"/>
      <c r="E15" s="291"/>
      <c r="F15" s="291"/>
      <c r="G15" s="291"/>
      <c r="H15" s="295" t="s">
        <v>424</v>
      </c>
      <c r="I15" s="296" t="s">
        <v>425</v>
      </c>
      <c r="J15" s="290"/>
      <c r="K15" s="291"/>
      <c r="L15" s="291"/>
      <c r="M15" s="291"/>
      <c r="N15" s="291"/>
      <c r="O15" s="295" t="s">
        <v>424</v>
      </c>
      <c r="P15" s="296" t="s">
        <v>425</v>
      </c>
      <c r="Q15" s="290"/>
      <c r="R15" s="291"/>
      <c r="S15" s="291"/>
      <c r="T15" s="291"/>
      <c r="U15" s="291"/>
      <c r="V15" s="295" t="s">
        <v>424</v>
      </c>
      <c r="W15" s="296" t="s">
        <v>425</v>
      </c>
      <c r="X15" s="290"/>
      <c r="Y15" s="291"/>
      <c r="Z15" s="291"/>
      <c r="AA15" s="291"/>
      <c r="AB15" s="291"/>
    </row>
    <row r="16" spans="1:28" ht="15.75">
      <c r="A16" s="297">
        <v>1</v>
      </c>
      <c r="B16" s="298" t="s">
        <v>48</v>
      </c>
      <c r="C16" s="290"/>
      <c r="D16" s="291">
        <v>0</v>
      </c>
      <c r="E16" s="291">
        <v>8.55</v>
      </c>
      <c r="F16" s="291">
        <v>6</v>
      </c>
      <c r="G16" s="291">
        <v>56</v>
      </c>
      <c r="H16" s="297">
        <v>1</v>
      </c>
      <c r="I16" s="298" t="s">
        <v>48</v>
      </c>
      <c r="J16" s="290">
        <v>3.11</v>
      </c>
      <c r="K16" s="291">
        <v>0</v>
      </c>
      <c r="L16" s="291">
        <v>5.85</v>
      </c>
      <c r="M16" s="291">
        <v>5</v>
      </c>
      <c r="N16" s="291">
        <v>35</v>
      </c>
      <c r="O16" s="297">
        <v>1</v>
      </c>
      <c r="P16" s="298" t="s">
        <v>48</v>
      </c>
      <c r="Q16" s="290"/>
      <c r="R16" s="291">
        <v>0</v>
      </c>
      <c r="S16" s="291">
        <v>2.7</v>
      </c>
      <c r="T16" s="291">
        <v>1</v>
      </c>
      <c r="U16" s="291">
        <v>21</v>
      </c>
      <c r="V16" s="297">
        <v>1</v>
      </c>
      <c r="W16" s="298" t="s">
        <v>48</v>
      </c>
      <c r="X16" s="290"/>
      <c r="Y16" s="291">
        <v>0</v>
      </c>
      <c r="Z16" s="291">
        <v>31.57894736842105</v>
      </c>
      <c r="AA16" s="291">
        <v>16.666666666666664</v>
      </c>
      <c r="AB16" s="291">
        <v>37.5</v>
      </c>
    </row>
    <row r="17" spans="1:28" ht="15.75">
      <c r="A17" s="297">
        <v>2</v>
      </c>
      <c r="B17" s="298" t="s">
        <v>49</v>
      </c>
      <c r="C17" s="290"/>
      <c r="D17" s="291"/>
      <c r="E17" s="291"/>
      <c r="F17" s="291"/>
      <c r="G17" s="291"/>
      <c r="H17" s="297">
        <v>2</v>
      </c>
      <c r="I17" s="298" t="s">
        <v>49</v>
      </c>
      <c r="J17" s="290"/>
      <c r="K17" s="291"/>
      <c r="L17" s="291"/>
      <c r="M17" s="291"/>
      <c r="N17" s="291"/>
      <c r="O17" s="297">
        <v>2</v>
      </c>
      <c r="P17" s="298" t="s">
        <v>49</v>
      </c>
      <c r="Q17" s="290"/>
      <c r="R17" s="291"/>
      <c r="S17" s="291"/>
      <c r="T17" s="291"/>
      <c r="U17" s="291"/>
      <c r="V17" s="297">
        <v>2</v>
      </c>
      <c r="W17" s="298" t="s">
        <v>49</v>
      </c>
      <c r="X17" s="290"/>
      <c r="Y17" s="291"/>
      <c r="Z17" s="291"/>
      <c r="AA17" s="291"/>
      <c r="AB17" s="291"/>
    </row>
    <row r="18" spans="1:28" ht="15.75">
      <c r="A18" s="297">
        <v>3</v>
      </c>
      <c r="B18" s="298" t="s">
        <v>50</v>
      </c>
      <c r="C18" s="290">
        <v>8</v>
      </c>
      <c r="D18" s="291">
        <v>6</v>
      </c>
      <c r="E18" s="291">
        <v>9</v>
      </c>
      <c r="F18" s="291">
        <v>3</v>
      </c>
      <c r="G18" s="291">
        <v>80</v>
      </c>
      <c r="H18" s="297">
        <v>3</v>
      </c>
      <c r="I18" s="298" t="s">
        <v>50</v>
      </c>
      <c r="J18" s="290">
        <v>7</v>
      </c>
      <c r="K18" s="291">
        <v>5</v>
      </c>
      <c r="L18" s="291">
        <v>8</v>
      </c>
      <c r="M18" s="291">
        <v>2.55</v>
      </c>
      <c r="N18" s="291">
        <v>57</v>
      </c>
      <c r="O18" s="297">
        <v>3</v>
      </c>
      <c r="P18" s="298" t="s">
        <v>50</v>
      </c>
      <c r="Q18" s="290">
        <v>1</v>
      </c>
      <c r="R18" s="291">
        <v>1</v>
      </c>
      <c r="S18" s="291">
        <v>1</v>
      </c>
      <c r="T18" s="291">
        <v>0.45</v>
      </c>
      <c r="U18" s="291">
        <v>23</v>
      </c>
      <c r="V18" s="297">
        <v>3</v>
      </c>
      <c r="W18" s="298" t="s">
        <v>50</v>
      </c>
      <c r="X18" s="290">
        <v>12.5</v>
      </c>
      <c r="Y18" s="291">
        <v>16.666666666666664</v>
      </c>
      <c r="Z18" s="291">
        <v>11.11111111111111</v>
      </c>
      <c r="AA18" s="291">
        <v>15</v>
      </c>
      <c r="AB18" s="291">
        <v>28.75</v>
      </c>
    </row>
    <row r="19" spans="1:28" ht="15.75">
      <c r="A19" s="297">
        <v>4</v>
      </c>
      <c r="B19" s="299" t="s">
        <v>51</v>
      </c>
      <c r="C19" s="290">
        <v>185</v>
      </c>
      <c r="D19" s="291" t="s">
        <v>230</v>
      </c>
      <c r="E19" s="291">
        <v>166</v>
      </c>
      <c r="F19" s="291"/>
      <c r="G19" s="291">
        <v>626</v>
      </c>
      <c r="H19" s="297">
        <v>4</v>
      </c>
      <c r="I19" s="299" t="s">
        <v>51</v>
      </c>
      <c r="J19" s="290">
        <v>79</v>
      </c>
      <c r="K19" s="291">
        <v>0</v>
      </c>
      <c r="L19" s="291">
        <v>81</v>
      </c>
      <c r="M19" s="291">
        <v>0</v>
      </c>
      <c r="N19" s="291">
        <v>308</v>
      </c>
      <c r="O19" s="297">
        <v>4</v>
      </c>
      <c r="P19" s="299" t="s">
        <v>51</v>
      </c>
      <c r="Q19" s="290">
        <v>106</v>
      </c>
      <c r="R19" s="291"/>
      <c r="S19" s="291">
        <v>85</v>
      </c>
      <c r="T19" s="291"/>
      <c r="U19" s="291">
        <v>318</v>
      </c>
      <c r="V19" s="297">
        <v>4</v>
      </c>
      <c r="W19" s="299" t="s">
        <v>51</v>
      </c>
      <c r="X19" s="290">
        <v>57.2972972972973</v>
      </c>
      <c r="Y19" s="291" t="s">
        <v>230</v>
      </c>
      <c r="Z19" s="291">
        <v>51.204819277108435</v>
      </c>
      <c r="AA19" s="291"/>
      <c r="AB19" s="291">
        <v>50.798722044728436</v>
      </c>
    </row>
    <row r="20" spans="1:28" ht="15.75">
      <c r="A20" s="297">
        <v>5</v>
      </c>
      <c r="B20" s="299" t="s">
        <v>52</v>
      </c>
      <c r="C20" s="290">
        <v>21</v>
      </c>
      <c r="D20" s="291">
        <v>2</v>
      </c>
      <c r="E20" s="291">
        <v>55</v>
      </c>
      <c r="F20" s="291">
        <v>8</v>
      </c>
      <c r="G20" s="291">
        <v>552</v>
      </c>
      <c r="H20" s="297">
        <v>5</v>
      </c>
      <c r="I20" s="299" t="s">
        <v>52</v>
      </c>
      <c r="J20" s="290">
        <v>14</v>
      </c>
      <c r="K20" s="291">
        <v>2</v>
      </c>
      <c r="L20" s="291">
        <v>30</v>
      </c>
      <c r="M20" s="291">
        <v>6</v>
      </c>
      <c r="N20" s="291">
        <v>270</v>
      </c>
      <c r="O20" s="297">
        <v>5</v>
      </c>
      <c r="P20" s="299" t="s">
        <v>52</v>
      </c>
      <c r="Q20" s="290">
        <v>7</v>
      </c>
      <c r="R20" s="291"/>
      <c r="S20" s="291">
        <v>25</v>
      </c>
      <c r="T20" s="291">
        <v>2</v>
      </c>
      <c r="U20" s="291">
        <v>282</v>
      </c>
      <c r="V20" s="297">
        <v>5</v>
      </c>
      <c r="W20" s="299" t="s">
        <v>52</v>
      </c>
      <c r="X20" s="290">
        <v>33.33333333333333</v>
      </c>
      <c r="Y20" s="291"/>
      <c r="Z20" s="291">
        <v>45.45454545454545</v>
      </c>
      <c r="AA20" s="291">
        <v>25</v>
      </c>
      <c r="AB20" s="291">
        <v>51.08695652173913</v>
      </c>
    </row>
    <row r="21" spans="1:28" ht="15.75">
      <c r="A21" s="297">
        <v>6</v>
      </c>
      <c r="B21" s="298" t="s">
        <v>55</v>
      </c>
      <c r="C21" s="290">
        <v>27</v>
      </c>
      <c r="D21" s="291">
        <v>22</v>
      </c>
      <c r="E21" s="291">
        <v>52</v>
      </c>
      <c r="F21" s="291">
        <v>0</v>
      </c>
      <c r="G21" s="291">
        <v>101</v>
      </c>
      <c r="H21" s="297">
        <v>6</v>
      </c>
      <c r="I21" s="298" t="s">
        <v>55</v>
      </c>
      <c r="J21" s="290">
        <v>19</v>
      </c>
      <c r="K21" s="291">
        <v>20</v>
      </c>
      <c r="L21" s="291">
        <v>21</v>
      </c>
      <c r="M21" s="291">
        <v>0</v>
      </c>
      <c r="N21" s="291">
        <v>30</v>
      </c>
      <c r="O21" s="297">
        <v>6</v>
      </c>
      <c r="P21" s="298" t="s">
        <v>55</v>
      </c>
      <c r="Q21" s="290">
        <v>8</v>
      </c>
      <c r="R21" s="291">
        <v>2</v>
      </c>
      <c r="S21" s="291">
        <v>31</v>
      </c>
      <c r="T21" s="291">
        <v>0</v>
      </c>
      <c r="U21" s="291">
        <v>71</v>
      </c>
      <c r="V21" s="297">
        <v>6</v>
      </c>
      <c r="W21" s="298" t="s">
        <v>55</v>
      </c>
      <c r="X21" s="290">
        <v>29.629629629629626</v>
      </c>
      <c r="Y21" s="291">
        <v>9.090909090909092</v>
      </c>
      <c r="Z21" s="291">
        <v>59.61538461538461</v>
      </c>
      <c r="AA21" s="291" t="e">
        <v>#DIV/0!</v>
      </c>
      <c r="AB21" s="291">
        <v>70.29702970297029</v>
      </c>
    </row>
    <row r="22" spans="1:28" ht="15.75">
      <c r="A22" s="297">
        <v>7</v>
      </c>
      <c r="B22" s="299" t="s">
        <v>58</v>
      </c>
      <c r="C22" s="290">
        <v>5.45</v>
      </c>
      <c r="D22" s="291">
        <v>5.23</v>
      </c>
      <c r="E22" s="291">
        <v>6.53</v>
      </c>
      <c r="F22" s="291"/>
      <c r="G22" s="291">
        <v>6.05</v>
      </c>
      <c r="H22" s="297">
        <v>7</v>
      </c>
      <c r="I22" s="299" t="s">
        <v>58</v>
      </c>
      <c r="J22" s="290">
        <v>2.64</v>
      </c>
      <c r="K22" s="291">
        <v>4.05</v>
      </c>
      <c r="L22" s="291">
        <v>1.63</v>
      </c>
      <c r="M22" s="291"/>
      <c r="N22" s="291">
        <v>3.01</v>
      </c>
      <c r="O22" s="297">
        <v>7</v>
      </c>
      <c r="P22" s="299" t="s">
        <v>58</v>
      </c>
      <c r="Q22" s="290">
        <v>2.81</v>
      </c>
      <c r="R22" s="291">
        <v>1.18</v>
      </c>
      <c r="S22" s="291">
        <v>4.9</v>
      </c>
      <c r="T22" s="291"/>
      <c r="U22" s="291">
        <v>3.04</v>
      </c>
      <c r="V22" s="297">
        <v>7</v>
      </c>
      <c r="W22" s="299" t="s">
        <v>58</v>
      </c>
      <c r="X22" s="290">
        <v>51.559633027522935</v>
      </c>
      <c r="Y22" s="291">
        <v>22.562141491395803</v>
      </c>
      <c r="Z22" s="291">
        <v>75.03828483920367</v>
      </c>
      <c r="AA22" s="291" t="e">
        <v>#DIV/0!</v>
      </c>
      <c r="AB22" s="291">
        <v>50.247933884297524</v>
      </c>
    </row>
    <row r="23" spans="1:28" ht="15.75">
      <c r="A23" s="297">
        <v>8</v>
      </c>
      <c r="B23" s="299" t="s">
        <v>59</v>
      </c>
      <c r="C23" s="290">
        <v>14.42</v>
      </c>
      <c r="D23" s="291">
        <v>8.19</v>
      </c>
      <c r="E23" s="291">
        <v>39.42</v>
      </c>
      <c r="F23" s="291"/>
      <c r="G23" s="291">
        <v>319.05</v>
      </c>
      <c r="H23" s="297">
        <v>8</v>
      </c>
      <c r="I23" s="299" t="s">
        <v>59</v>
      </c>
      <c r="J23" s="290">
        <v>8.22</v>
      </c>
      <c r="K23" s="291">
        <v>5.62</v>
      </c>
      <c r="L23" s="291">
        <v>21.43</v>
      </c>
      <c r="M23" s="291"/>
      <c r="N23" s="291">
        <v>142.25</v>
      </c>
      <c r="O23" s="297">
        <v>8</v>
      </c>
      <c r="P23" s="299" t="s">
        <v>59</v>
      </c>
      <c r="Q23" s="290">
        <v>6.2</v>
      </c>
      <c r="R23" s="291">
        <v>2.57</v>
      </c>
      <c r="S23" s="291">
        <v>17.99</v>
      </c>
      <c r="T23" s="291"/>
      <c r="U23" s="291">
        <v>176.8</v>
      </c>
      <c r="V23" s="297">
        <v>8</v>
      </c>
      <c r="W23" s="299" t="s">
        <v>59</v>
      </c>
      <c r="X23" s="290">
        <v>42.995839112343965</v>
      </c>
      <c r="Y23" s="291">
        <v>31.379731379731375</v>
      </c>
      <c r="Z23" s="291">
        <v>45.636732623034</v>
      </c>
      <c r="AA23" s="291" t="e">
        <v>#DIV/0!</v>
      </c>
      <c r="AB23" s="291">
        <v>55.41451183200125</v>
      </c>
    </row>
    <row r="24" spans="1:28" ht="15.75">
      <c r="A24" s="297">
        <v>9</v>
      </c>
      <c r="B24" s="299" t="s">
        <v>60</v>
      </c>
      <c r="C24" s="290">
        <v>77</v>
      </c>
      <c r="D24" s="291">
        <v>209</v>
      </c>
      <c r="E24" s="291">
        <v>57</v>
      </c>
      <c r="F24" s="291">
        <v>93</v>
      </c>
      <c r="G24" s="291">
        <v>431</v>
      </c>
      <c r="H24" s="297">
        <v>9</v>
      </c>
      <c r="I24" s="299" t="s">
        <v>60</v>
      </c>
      <c r="J24" s="290">
        <v>42</v>
      </c>
      <c r="K24" s="291">
        <v>130</v>
      </c>
      <c r="L24" s="291">
        <v>33</v>
      </c>
      <c r="M24" s="291">
        <v>57</v>
      </c>
      <c r="N24" s="291">
        <v>181</v>
      </c>
      <c r="O24" s="297">
        <v>9</v>
      </c>
      <c r="P24" s="299" t="s">
        <v>60</v>
      </c>
      <c r="Q24" s="290">
        <v>35</v>
      </c>
      <c r="R24" s="291">
        <v>79</v>
      </c>
      <c r="S24" s="291">
        <v>24</v>
      </c>
      <c r="T24" s="291">
        <v>36</v>
      </c>
      <c r="U24" s="291">
        <v>250</v>
      </c>
      <c r="V24" s="297">
        <v>9</v>
      </c>
      <c r="W24" s="299" t="s">
        <v>60</v>
      </c>
      <c r="X24" s="290">
        <v>45.45454545454545</v>
      </c>
      <c r="Y24" s="291">
        <v>37.79904306220095</v>
      </c>
      <c r="Z24" s="291">
        <v>42.10526315789473</v>
      </c>
      <c r="AA24" s="291">
        <v>38.70967741935484</v>
      </c>
      <c r="AB24" s="291">
        <v>58.0046403712297</v>
      </c>
    </row>
    <row r="25" spans="1:28" ht="15.75">
      <c r="A25" s="297">
        <v>10</v>
      </c>
      <c r="B25" s="299" t="s">
        <v>152</v>
      </c>
      <c r="C25" s="290"/>
      <c r="D25" s="291"/>
      <c r="E25" s="291">
        <v>22</v>
      </c>
      <c r="F25" s="291"/>
      <c r="G25" s="291">
        <v>100</v>
      </c>
      <c r="H25" s="297">
        <v>10</v>
      </c>
      <c r="I25" s="299" t="s">
        <v>152</v>
      </c>
      <c r="J25" s="290"/>
      <c r="K25" s="291"/>
      <c r="L25" s="291">
        <v>9</v>
      </c>
      <c r="M25" s="291"/>
      <c r="N25" s="291">
        <v>38</v>
      </c>
      <c r="O25" s="297">
        <v>10</v>
      </c>
      <c r="P25" s="299" t="s">
        <v>152</v>
      </c>
      <c r="Q25" s="290"/>
      <c r="R25" s="291"/>
      <c r="S25" s="291">
        <v>13</v>
      </c>
      <c r="T25" s="291"/>
      <c r="U25" s="291">
        <v>62</v>
      </c>
      <c r="V25" s="297">
        <v>10</v>
      </c>
      <c r="W25" s="299" t="s">
        <v>152</v>
      </c>
      <c r="X25" s="290" t="e">
        <v>#DIV/0!</v>
      </c>
      <c r="Y25" s="291">
        <v>0</v>
      </c>
      <c r="Z25" s="291">
        <v>59.09090909090909</v>
      </c>
      <c r="AA25" s="291"/>
      <c r="AB25" s="291">
        <v>62</v>
      </c>
    </row>
    <row r="26" spans="1:28" ht="15.75">
      <c r="A26" s="297">
        <v>11</v>
      </c>
      <c r="B26" s="299" t="s">
        <v>66</v>
      </c>
      <c r="C26" s="290">
        <v>0</v>
      </c>
      <c r="D26" s="291">
        <v>1.88</v>
      </c>
      <c r="E26" s="291"/>
      <c r="F26" s="291">
        <v>6.61</v>
      </c>
      <c r="G26" s="291">
        <v>0</v>
      </c>
      <c r="H26" s="297">
        <v>11</v>
      </c>
      <c r="I26" s="299" t="s">
        <v>66</v>
      </c>
      <c r="J26" s="290">
        <v>0</v>
      </c>
      <c r="K26" s="291">
        <v>1.86</v>
      </c>
      <c r="L26" s="291"/>
      <c r="M26" s="291">
        <v>4.21</v>
      </c>
      <c r="N26" s="291"/>
      <c r="O26" s="297">
        <v>11</v>
      </c>
      <c r="P26" s="299" t="s">
        <v>66</v>
      </c>
      <c r="Q26" s="290">
        <v>0</v>
      </c>
      <c r="R26" s="291">
        <v>0.019999999999999796</v>
      </c>
      <c r="S26" s="291"/>
      <c r="T26" s="291">
        <v>2.4</v>
      </c>
      <c r="U26" s="291"/>
      <c r="V26" s="297">
        <v>11</v>
      </c>
      <c r="W26" s="299" t="s">
        <v>66</v>
      </c>
      <c r="X26" s="290" t="e">
        <v>#DIV/0!</v>
      </c>
      <c r="Y26" s="291">
        <v>1.0638297872340319</v>
      </c>
      <c r="Z26" s="291"/>
      <c r="AA26" s="291">
        <v>36.30862329803329</v>
      </c>
      <c r="AB26" s="291"/>
    </row>
    <row r="27" spans="1:28" ht="15.75">
      <c r="A27" s="297">
        <v>12</v>
      </c>
      <c r="B27" s="299" t="s">
        <v>153</v>
      </c>
      <c r="C27" s="290"/>
      <c r="D27" s="291"/>
      <c r="E27" s="291">
        <v>3.07</v>
      </c>
      <c r="F27" s="291"/>
      <c r="G27" s="291">
        <v>4.4</v>
      </c>
      <c r="H27" s="297">
        <v>12</v>
      </c>
      <c r="I27" s="299" t="s">
        <v>153</v>
      </c>
      <c r="J27" s="290"/>
      <c r="K27" s="291"/>
      <c r="L27" s="291">
        <v>1.24</v>
      </c>
      <c r="M27" s="291"/>
      <c r="N27" s="291">
        <v>1.4</v>
      </c>
      <c r="O27" s="297">
        <v>12</v>
      </c>
      <c r="P27" s="299" t="s">
        <v>153</v>
      </c>
      <c r="Q27" s="290"/>
      <c r="R27" s="291"/>
      <c r="S27" s="291">
        <v>1.83</v>
      </c>
      <c r="T27" s="291"/>
      <c r="U27" s="291">
        <v>3</v>
      </c>
      <c r="V27" s="297">
        <v>12</v>
      </c>
      <c r="W27" s="299" t="s">
        <v>153</v>
      </c>
      <c r="X27" s="290"/>
      <c r="Y27" s="291"/>
      <c r="Z27" s="291">
        <v>59.609120521172635</v>
      </c>
      <c r="AA27" s="291"/>
      <c r="AB27" s="291">
        <v>68.18181818181819</v>
      </c>
    </row>
    <row r="28" spans="1:28" ht="15.75">
      <c r="A28" s="297">
        <v>13</v>
      </c>
      <c r="B28" s="299" t="s">
        <v>426</v>
      </c>
      <c r="C28" s="290"/>
      <c r="D28" s="291"/>
      <c r="E28" s="291"/>
      <c r="F28" s="291"/>
      <c r="G28" s="291"/>
      <c r="H28" s="297">
        <v>13</v>
      </c>
      <c r="I28" s="299" t="s">
        <v>426</v>
      </c>
      <c r="J28" s="290"/>
      <c r="K28" s="291"/>
      <c r="L28" s="291"/>
      <c r="M28" s="291"/>
      <c r="N28" s="291"/>
      <c r="O28" s="297">
        <v>13</v>
      </c>
      <c r="P28" s="299" t="s">
        <v>426</v>
      </c>
      <c r="Q28" s="290"/>
      <c r="R28" s="291"/>
      <c r="S28" s="291"/>
      <c r="T28" s="291"/>
      <c r="U28" s="291"/>
      <c r="V28" s="297">
        <v>13</v>
      </c>
      <c r="W28" s="299" t="s">
        <v>426</v>
      </c>
      <c r="X28" s="290"/>
      <c r="Y28" s="291"/>
      <c r="Z28" s="291"/>
      <c r="AA28" s="291"/>
      <c r="AB28" s="291"/>
    </row>
    <row r="29" spans="1:28" ht="15.75">
      <c r="A29" s="297">
        <v>14</v>
      </c>
      <c r="B29" s="299" t="s">
        <v>427</v>
      </c>
      <c r="C29" s="290"/>
      <c r="D29" s="291"/>
      <c r="E29" s="291"/>
      <c r="F29" s="291"/>
      <c r="G29" s="291"/>
      <c r="H29" s="297">
        <v>14</v>
      </c>
      <c r="I29" s="299" t="s">
        <v>427</v>
      </c>
      <c r="J29" s="290"/>
      <c r="K29" s="291"/>
      <c r="L29" s="291"/>
      <c r="M29" s="291"/>
      <c r="N29" s="291"/>
      <c r="O29" s="297">
        <v>14</v>
      </c>
      <c r="P29" s="299" t="s">
        <v>427</v>
      </c>
      <c r="Q29" s="290"/>
      <c r="R29" s="291"/>
      <c r="S29" s="291"/>
      <c r="T29" s="291"/>
      <c r="U29" s="291"/>
      <c r="V29" s="297">
        <v>14</v>
      </c>
      <c r="W29" s="299" t="s">
        <v>427</v>
      </c>
      <c r="X29" s="290"/>
      <c r="Y29" s="291"/>
      <c r="Z29" s="291"/>
      <c r="AA29" s="291"/>
      <c r="AB29" s="291"/>
    </row>
    <row r="30" spans="1:28" ht="15.75">
      <c r="A30" s="297">
        <v>15</v>
      </c>
      <c r="B30" s="299" t="s">
        <v>428</v>
      </c>
      <c r="C30" s="290"/>
      <c r="D30" s="291"/>
      <c r="E30" s="291">
        <v>6</v>
      </c>
      <c r="F30" s="291"/>
      <c r="G30" s="291">
        <v>10</v>
      </c>
      <c r="H30" s="297">
        <v>15</v>
      </c>
      <c r="I30" s="299" t="s">
        <v>428</v>
      </c>
      <c r="J30" s="290"/>
      <c r="K30" s="291"/>
      <c r="L30" s="291">
        <v>4</v>
      </c>
      <c r="M30" s="291"/>
      <c r="N30" s="291">
        <v>4</v>
      </c>
      <c r="O30" s="297">
        <v>15</v>
      </c>
      <c r="P30" s="299" t="s">
        <v>428</v>
      </c>
      <c r="Q30" s="290"/>
      <c r="R30" s="291"/>
      <c r="S30" s="291">
        <v>2</v>
      </c>
      <c r="T30" s="291"/>
      <c r="U30" s="291">
        <v>6</v>
      </c>
      <c r="V30" s="297">
        <v>15</v>
      </c>
      <c r="W30" s="299" t="s">
        <v>428</v>
      </c>
      <c r="X30" s="290"/>
      <c r="Y30" s="291"/>
      <c r="Z30" s="291">
        <v>33.33333333333333</v>
      </c>
      <c r="AA30" s="291"/>
      <c r="AB30" s="291">
        <v>60</v>
      </c>
    </row>
    <row r="31" spans="1:28" ht="15.75">
      <c r="A31" s="297">
        <v>16</v>
      </c>
      <c r="B31" s="299" t="s">
        <v>72</v>
      </c>
      <c r="C31" s="290">
        <v>12</v>
      </c>
      <c r="D31" s="291">
        <v>18</v>
      </c>
      <c r="E31" s="291">
        <v>24</v>
      </c>
      <c r="F31" s="291">
        <v>34</v>
      </c>
      <c r="G31" s="291">
        <v>28</v>
      </c>
      <c r="H31" s="297">
        <v>16</v>
      </c>
      <c r="I31" s="299" t="s">
        <v>72</v>
      </c>
      <c r="J31" s="290">
        <v>9.5</v>
      </c>
      <c r="K31" s="291">
        <v>14</v>
      </c>
      <c r="L31" s="291">
        <v>18</v>
      </c>
      <c r="M31" s="291">
        <v>30</v>
      </c>
      <c r="N31" s="291">
        <v>16</v>
      </c>
      <c r="O31" s="297">
        <v>16</v>
      </c>
      <c r="P31" s="299" t="s">
        <v>72</v>
      </c>
      <c r="Q31" s="290">
        <v>2.5</v>
      </c>
      <c r="R31" s="291">
        <v>4</v>
      </c>
      <c r="S31" s="291">
        <v>6</v>
      </c>
      <c r="T31" s="291">
        <v>4</v>
      </c>
      <c r="U31" s="291">
        <v>12</v>
      </c>
      <c r="V31" s="297">
        <v>16</v>
      </c>
      <c r="W31" s="299" t="s">
        <v>72</v>
      </c>
      <c r="X31" s="290">
        <v>20.833333333333336</v>
      </c>
      <c r="Y31" s="291">
        <v>22.22222222222222</v>
      </c>
      <c r="Z31" s="291">
        <v>25</v>
      </c>
      <c r="AA31" s="291">
        <v>11.76470588235294</v>
      </c>
      <c r="AB31" s="291">
        <v>42.857142857142854</v>
      </c>
    </row>
    <row r="32" spans="1:28" ht="15.75">
      <c r="A32" s="297">
        <v>17</v>
      </c>
      <c r="B32" s="299" t="s">
        <v>73</v>
      </c>
      <c r="C32" s="290">
        <v>58.86</v>
      </c>
      <c r="D32" s="291">
        <v>11.65</v>
      </c>
      <c r="E32" s="291">
        <v>80.77</v>
      </c>
      <c r="F32" s="291"/>
      <c r="G32" s="291">
        <v>545.44</v>
      </c>
      <c r="H32" s="297">
        <v>17</v>
      </c>
      <c r="I32" s="299" t="s">
        <v>73</v>
      </c>
      <c r="J32" s="290">
        <v>7.08</v>
      </c>
      <c r="K32" s="291">
        <v>8.25</v>
      </c>
      <c r="L32" s="291">
        <v>25.76</v>
      </c>
      <c r="M32" s="291"/>
      <c r="N32" s="291">
        <v>181.72</v>
      </c>
      <c r="O32" s="297">
        <v>17</v>
      </c>
      <c r="P32" s="299" t="s">
        <v>73</v>
      </c>
      <c r="Q32" s="290">
        <v>51.78</v>
      </c>
      <c r="R32" s="291">
        <v>3.4</v>
      </c>
      <c r="S32" s="291">
        <v>55.01</v>
      </c>
      <c r="T32" s="291">
        <v>3</v>
      </c>
      <c r="U32" s="291">
        <v>363.72</v>
      </c>
      <c r="V32" s="297">
        <v>17</v>
      </c>
      <c r="W32" s="299" t="s">
        <v>73</v>
      </c>
      <c r="X32" s="290">
        <v>87.97145769622834</v>
      </c>
      <c r="Y32" s="291">
        <v>29.184549356223176</v>
      </c>
      <c r="Z32" s="291">
        <v>68.10697040980561</v>
      </c>
      <c r="AA32" s="291"/>
      <c r="AB32" s="291">
        <v>66.68377823408625</v>
      </c>
    </row>
    <row r="33" spans="1:28" ht="15.75">
      <c r="A33" s="297">
        <v>18</v>
      </c>
      <c r="B33" s="299" t="s">
        <v>429</v>
      </c>
      <c r="C33" s="290"/>
      <c r="D33" s="291"/>
      <c r="E33" s="291"/>
      <c r="F33" s="291"/>
      <c r="G33" s="291">
        <v>0.78</v>
      </c>
      <c r="H33" s="297">
        <v>18</v>
      </c>
      <c r="I33" s="299" t="s">
        <v>429</v>
      </c>
      <c r="J33" s="290"/>
      <c r="K33" s="291"/>
      <c r="L33" s="291"/>
      <c r="M33" s="291"/>
      <c r="N33" s="291">
        <v>0.47</v>
      </c>
      <c r="O33" s="297">
        <v>18</v>
      </c>
      <c r="P33" s="299" t="s">
        <v>429</v>
      </c>
      <c r="Q33" s="290"/>
      <c r="R33" s="291"/>
      <c r="S33" s="291"/>
      <c r="T33" s="291"/>
      <c r="U33" s="291">
        <v>0.31</v>
      </c>
      <c r="V33" s="297">
        <v>18</v>
      </c>
      <c r="W33" s="299" t="s">
        <v>429</v>
      </c>
      <c r="X33" s="290"/>
      <c r="Y33" s="291"/>
      <c r="Z33" s="291"/>
      <c r="AA33" s="291"/>
      <c r="AB33" s="291">
        <v>39.743589743589745</v>
      </c>
    </row>
    <row r="34" spans="1:28" ht="15.75">
      <c r="A34" s="295"/>
      <c r="B34" s="300" t="s">
        <v>158</v>
      </c>
      <c r="C34" s="293">
        <v>413.28</v>
      </c>
      <c r="D34" s="294">
        <v>283.95</v>
      </c>
      <c r="E34" s="294">
        <v>529.34</v>
      </c>
      <c r="F34" s="294">
        <v>159.61</v>
      </c>
      <c r="G34" s="294">
        <v>2859.72</v>
      </c>
      <c r="H34" s="295"/>
      <c r="I34" s="300" t="s">
        <v>158</v>
      </c>
      <c r="J34" s="293">
        <v>191.55</v>
      </c>
      <c r="K34" s="294">
        <v>190.78</v>
      </c>
      <c r="L34" s="294">
        <v>259.91</v>
      </c>
      <c r="M34" s="294">
        <v>110.76</v>
      </c>
      <c r="N34" s="294">
        <v>1267.85</v>
      </c>
      <c r="O34" s="295"/>
      <c r="P34" s="300" t="s">
        <v>158</v>
      </c>
      <c r="Q34" s="293">
        <v>221.73</v>
      </c>
      <c r="R34" s="294">
        <v>93.17</v>
      </c>
      <c r="S34" s="294">
        <v>269.43</v>
      </c>
      <c r="T34" s="294">
        <v>48.85</v>
      </c>
      <c r="U34" s="294">
        <v>1591.87</v>
      </c>
      <c r="V34" s="295"/>
      <c r="W34" s="300" t="s">
        <v>158</v>
      </c>
      <c r="X34" s="293">
        <v>53.651277584204415</v>
      </c>
      <c r="Y34" s="294">
        <v>32.81211480894524</v>
      </c>
      <c r="Z34" s="294">
        <v>50.899233007140964</v>
      </c>
      <c r="AA34" s="294">
        <v>30.605851763673968</v>
      </c>
      <c r="AB34" s="294">
        <v>55.66523995356189</v>
      </c>
    </row>
    <row r="35" spans="1:28" ht="15.75">
      <c r="A35" s="295" t="s">
        <v>162</v>
      </c>
      <c r="B35" s="300" t="s">
        <v>430</v>
      </c>
      <c r="C35" s="290"/>
      <c r="D35" s="291"/>
      <c r="E35" s="291"/>
      <c r="F35" s="291"/>
      <c r="G35" s="291"/>
      <c r="H35" s="295" t="s">
        <v>162</v>
      </c>
      <c r="I35" s="300" t="s">
        <v>430</v>
      </c>
      <c r="J35" s="293"/>
      <c r="K35" s="294"/>
      <c r="L35" s="294"/>
      <c r="M35" s="294"/>
      <c r="N35" s="294"/>
      <c r="O35" s="295" t="s">
        <v>162</v>
      </c>
      <c r="P35" s="300" t="s">
        <v>430</v>
      </c>
      <c r="Q35" s="293"/>
      <c r="R35" s="294"/>
      <c r="S35" s="294"/>
      <c r="T35" s="294"/>
      <c r="U35" s="294"/>
      <c r="V35" s="295" t="s">
        <v>162</v>
      </c>
      <c r="W35" s="300" t="s">
        <v>430</v>
      </c>
      <c r="X35" s="293"/>
      <c r="Y35" s="294"/>
      <c r="Z35" s="294"/>
      <c r="AA35" s="294"/>
      <c r="AB35" s="294"/>
    </row>
    <row r="36" spans="1:28" ht="15.75">
      <c r="A36" s="301">
        <v>1</v>
      </c>
      <c r="B36" s="299" t="s">
        <v>62</v>
      </c>
      <c r="C36" s="290">
        <v>28</v>
      </c>
      <c r="D36" s="290">
        <v>148</v>
      </c>
      <c r="E36" s="291">
        <v>127.08</v>
      </c>
      <c r="F36" s="291">
        <v>157.91</v>
      </c>
      <c r="G36" s="291">
        <v>844.41</v>
      </c>
      <c r="H36" s="301">
        <v>1</v>
      </c>
      <c r="I36" s="299" t="s">
        <v>62</v>
      </c>
      <c r="J36" s="290">
        <v>27</v>
      </c>
      <c r="K36" s="291">
        <v>116.22</v>
      </c>
      <c r="L36" s="291">
        <v>91.4</v>
      </c>
      <c r="M36" s="291">
        <v>150</v>
      </c>
      <c r="N36" s="291">
        <v>543.69</v>
      </c>
      <c r="O36" s="301">
        <v>1</v>
      </c>
      <c r="P36" s="299" t="s">
        <v>62</v>
      </c>
      <c r="Q36" s="290">
        <v>1</v>
      </c>
      <c r="R36" s="291">
        <v>31.78</v>
      </c>
      <c r="S36" s="291">
        <v>35.68</v>
      </c>
      <c r="T36" s="291">
        <v>7.91</v>
      </c>
      <c r="U36" s="291">
        <v>300.72</v>
      </c>
      <c r="V36" s="301">
        <v>1</v>
      </c>
      <c r="W36" s="299" t="s">
        <v>62</v>
      </c>
      <c r="X36" s="290">
        <v>3.571428571428571</v>
      </c>
      <c r="Y36" s="291">
        <v>21.472972972972972</v>
      </c>
      <c r="Z36" s="291">
        <v>28.076802014479064</v>
      </c>
      <c r="AA36" s="291">
        <v>5.009182445696913</v>
      </c>
      <c r="AB36" s="291">
        <v>35.613031584183034</v>
      </c>
    </row>
    <row r="37" spans="1:28" ht="15.75">
      <c r="A37" s="297">
        <v>2</v>
      </c>
      <c r="B37" s="298" t="s">
        <v>431</v>
      </c>
      <c r="C37" s="290">
        <v>12</v>
      </c>
      <c r="D37" s="290">
        <v>49</v>
      </c>
      <c r="E37" s="291">
        <v>46</v>
      </c>
      <c r="F37" s="291">
        <v>8</v>
      </c>
      <c r="G37" s="291">
        <v>376</v>
      </c>
      <c r="H37" s="297">
        <v>2</v>
      </c>
      <c r="I37" s="298" t="s">
        <v>431</v>
      </c>
      <c r="J37" s="290">
        <v>1</v>
      </c>
      <c r="K37" s="291">
        <v>19</v>
      </c>
      <c r="L37" s="291">
        <v>6</v>
      </c>
      <c r="M37" s="291">
        <v>3</v>
      </c>
      <c r="N37" s="291">
        <v>41</v>
      </c>
      <c r="O37" s="297">
        <v>2</v>
      </c>
      <c r="P37" s="298" t="s">
        <v>431</v>
      </c>
      <c r="Q37" s="290">
        <v>11</v>
      </c>
      <c r="R37" s="291">
        <v>30</v>
      </c>
      <c r="S37" s="291">
        <v>40</v>
      </c>
      <c r="T37" s="291">
        <v>5</v>
      </c>
      <c r="U37" s="291">
        <v>335</v>
      </c>
      <c r="V37" s="297">
        <v>2</v>
      </c>
      <c r="W37" s="298" t="s">
        <v>431</v>
      </c>
      <c r="X37" s="290">
        <v>91.66666666666666</v>
      </c>
      <c r="Y37" s="291">
        <v>61.224489795918366</v>
      </c>
      <c r="Z37" s="291">
        <v>86.95652173913044</v>
      </c>
      <c r="AA37" s="291">
        <v>62.5</v>
      </c>
      <c r="AB37" s="291">
        <v>89.09574468085107</v>
      </c>
    </row>
    <row r="38" spans="1:28" ht="15.75">
      <c r="A38" s="297">
        <v>3</v>
      </c>
      <c r="B38" s="298" t="s">
        <v>432</v>
      </c>
      <c r="C38" s="290"/>
      <c r="D38" s="290"/>
      <c r="E38" s="290"/>
      <c r="F38" s="290">
        <v>5.18</v>
      </c>
      <c r="G38" s="290">
        <v>57.885</v>
      </c>
      <c r="H38" s="297">
        <v>3</v>
      </c>
      <c r="I38" s="298" t="s">
        <v>432</v>
      </c>
      <c r="J38" s="290">
        <v>0</v>
      </c>
      <c r="K38" s="291">
        <v>0</v>
      </c>
      <c r="L38" s="291">
        <v>0</v>
      </c>
      <c r="M38" s="291">
        <v>0.91</v>
      </c>
      <c r="N38" s="291">
        <v>38.48</v>
      </c>
      <c r="O38" s="297">
        <v>3</v>
      </c>
      <c r="P38" s="298" t="s">
        <v>432</v>
      </c>
      <c r="Q38" s="290"/>
      <c r="R38" s="290"/>
      <c r="S38" s="290"/>
      <c r="T38" s="291">
        <v>4.27</v>
      </c>
      <c r="U38" s="290">
        <v>9.13</v>
      </c>
      <c r="V38" s="297">
        <v>3</v>
      </c>
      <c r="W38" s="298" t="s">
        <v>432</v>
      </c>
      <c r="X38" s="290"/>
      <c r="Y38" s="290"/>
      <c r="Z38" s="290"/>
      <c r="AA38" s="290">
        <v>82.43243243243244</v>
      </c>
      <c r="AB38" s="290">
        <v>33.52336529325385</v>
      </c>
    </row>
    <row r="39" spans="1:28" ht="15.75">
      <c r="A39" s="295"/>
      <c r="B39" s="300" t="s">
        <v>255</v>
      </c>
      <c r="C39" s="293">
        <v>40</v>
      </c>
      <c r="D39" s="293">
        <v>197</v>
      </c>
      <c r="E39" s="293">
        <v>173.08</v>
      </c>
      <c r="F39" s="293">
        <v>171.09</v>
      </c>
      <c r="G39" s="293">
        <v>1278.295</v>
      </c>
      <c r="H39" s="295"/>
      <c r="I39" s="300" t="s">
        <v>255</v>
      </c>
      <c r="J39" s="293">
        <v>28</v>
      </c>
      <c r="K39" s="293">
        <v>135.22</v>
      </c>
      <c r="L39" s="293">
        <v>97.4</v>
      </c>
      <c r="M39" s="293">
        <v>153.91</v>
      </c>
      <c r="N39" s="293">
        <v>623.17</v>
      </c>
      <c r="O39" s="295"/>
      <c r="P39" s="300" t="s">
        <v>255</v>
      </c>
      <c r="Q39" s="293">
        <v>12</v>
      </c>
      <c r="R39" s="293">
        <v>61.78</v>
      </c>
      <c r="S39" s="293">
        <v>75.68</v>
      </c>
      <c r="T39" s="293">
        <v>17.18</v>
      </c>
      <c r="U39" s="294">
        <v>655.125</v>
      </c>
      <c r="V39" s="295"/>
      <c r="W39" s="300" t="s">
        <v>255</v>
      </c>
      <c r="X39" s="293">
        <v>30</v>
      </c>
      <c r="Y39" s="293">
        <v>31.360406091370557</v>
      </c>
      <c r="Z39" s="293">
        <v>43.725444880979886</v>
      </c>
      <c r="AA39" s="293">
        <v>10.041498626453917</v>
      </c>
      <c r="AB39" s="293">
        <v>51.24990710282054</v>
      </c>
    </row>
    <row r="40" spans="1:28" ht="15.75">
      <c r="A40" s="295" t="s">
        <v>178</v>
      </c>
      <c r="B40" s="300" t="s">
        <v>179</v>
      </c>
      <c r="C40" s="290"/>
      <c r="D40" s="291"/>
      <c r="E40" s="291"/>
      <c r="F40" s="291"/>
      <c r="G40" s="291"/>
      <c r="H40" s="295" t="s">
        <v>178</v>
      </c>
      <c r="I40" s="300" t="s">
        <v>179</v>
      </c>
      <c r="J40" s="290"/>
      <c r="K40" s="291"/>
      <c r="L40" s="291"/>
      <c r="M40" s="291"/>
      <c r="N40" s="291"/>
      <c r="O40" s="295" t="s">
        <v>178</v>
      </c>
      <c r="P40" s="300" t="s">
        <v>179</v>
      </c>
      <c r="Q40" s="290"/>
      <c r="R40" s="291"/>
      <c r="S40" s="291"/>
      <c r="T40" s="291"/>
      <c r="U40" s="291"/>
      <c r="V40" s="295" t="s">
        <v>178</v>
      </c>
      <c r="W40" s="300" t="s">
        <v>179</v>
      </c>
      <c r="X40" s="293"/>
      <c r="Y40" s="293"/>
      <c r="Z40" s="293"/>
      <c r="AA40" s="293"/>
      <c r="AB40" s="293"/>
    </row>
    <row r="41" spans="1:28" ht="15.75">
      <c r="A41" s="301">
        <v>1</v>
      </c>
      <c r="B41" s="299" t="s">
        <v>433</v>
      </c>
      <c r="C41" s="290">
        <v>3.11</v>
      </c>
      <c r="D41" s="291">
        <v>51.81</v>
      </c>
      <c r="E41" s="291"/>
      <c r="F41" s="291"/>
      <c r="G41" s="291"/>
      <c r="H41" s="301">
        <v>1</v>
      </c>
      <c r="I41" s="299" t="s">
        <v>433</v>
      </c>
      <c r="J41" s="290">
        <v>1.17</v>
      </c>
      <c r="K41" s="291">
        <v>49.83</v>
      </c>
      <c r="L41" s="291"/>
      <c r="M41" s="291"/>
      <c r="N41" s="291"/>
      <c r="O41" s="301">
        <v>1</v>
      </c>
      <c r="P41" s="299" t="s">
        <v>433</v>
      </c>
      <c r="Q41" s="290">
        <v>1.94</v>
      </c>
      <c r="R41" s="291">
        <v>1.98</v>
      </c>
      <c r="S41" s="291"/>
      <c r="T41" s="291"/>
      <c r="U41" s="291"/>
      <c r="V41" s="301">
        <v>1</v>
      </c>
      <c r="W41" s="299" t="s">
        <v>433</v>
      </c>
      <c r="X41" s="293">
        <v>62.37942122186495</v>
      </c>
      <c r="Y41" s="293">
        <v>3.8216560509554216</v>
      </c>
      <c r="Z41" s="293"/>
      <c r="AA41" s="293"/>
      <c r="AB41" s="293"/>
    </row>
    <row r="42" spans="1:28" ht="15.75">
      <c r="A42" s="301">
        <v>2</v>
      </c>
      <c r="B42" s="299" t="s">
        <v>181</v>
      </c>
      <c r="C42" s="290">
        <v>13.63</v>
      </c>
      <c r="D42" s="291">
        <v>21</v>
      </c>
      <c r="E42" s="291"/>
      <c r="F42" s="291"/>
      <c r="G42" s="291"/>
      <c r="H42" s="301">
        <v>2</v>
      </c>
      <c r="I42" s="299" t="s">
        <v>434</v>
      </c>
      <c r="J42" s="290">
        <v>6.78</v>
      </c>
      <c r="K42" s="291">
        <v>20</v>
      </c>
      <c r="L42" s="291"/>
      <c r="M42" s="291"/>
      <c r="N42" s="291"/>
      <c r="O42" s="301">
        <v>2</v>
      </c>
      <c r="P42" s="299" t="s">
        <v>434</v>
      </c>
      <c r="Q42" s="290">
        <v>6.85</v>
      </c>
      <c r="R42" s="291">
        <v>1</v>
      </c>
      <c r="S42" s="291"/>
      <c r="T42" s="291"/>
      <c r="U42" s="291"/>
      <c r="V42" s="301">
        <v>2</v>
      </c>
      <c r="W42" s="299" t="s">
        <v>434</v>
      </c>
      <c r="X42" s="293">
        <v>50.256786500366836</v>
      </c>
      <c r="Y42" s="293">
        <v>4.761904761904762</v>
      </c>
      <c r="Z42" s="293"/>
      <c r="AA42" s="293"/>
      <c r="AB42" s="293"/>
    </row>
    <row r="43" spans="1:28" ht="15.75">
      <c r="A43" s="301">
        <v>3</v>
      </c>
      <c r="B43" s="299" t="s">
        <v>182</v>
      </c>
      <c r="C43" s="290">
        <v>18</v>
      </c>
      <c r="D43" s="291">
        <v>348</v>
      </c>
      <c r="E43" s="291"/>
      <c r="F43" s="291"/>
      <c r="G43" s="291"/>
      <c r="H43" s="301">
        <v>3</v>
      </c>
      <c r="I43" s="299" t="s">
        <v>182</v>
      </c>
      <c r="J43" s="290">
        <v>14</v>
      </c>
      <c r="K43" s="291">
        <v>292</v>
      </c>
      <c r="L43" s="291"/>
      <c r="M43" s="291"/>
      <c r="N43" s="291"/>
      <c r="O43" s="301">
        <v>3</v>
      </c>
      <c r="P43" s="299" t="s">
        <v>182</v>
      </c>
      <c r="Q43" s="290">
        <v>4</v>
      </c>
      <c r="R43" s="291">
        <v>56</v>
      </c>
      <c r="S43" s="291"/>
      <c r="T43" s="291"/>
      <c r="U43" s="291"/>
      <c r="V43" s="301">
        <v>3</v>
      </c>
      <c r="W43" s="299" t="s">
        <v>182</v>
      </c>
      <c r="X43" s="293">
        <v>22.22222222222222</v>
      </c>
      <c r="Y43" s="293">
        <v>16.091954022988507</v>
      </c>
      <c r="Z43" s="293"/>
      <c r="AA43" s="293"/>
      <c r="AB43" s="293"/>
    </row>
    <row r="44" spans="1:28" ht="15.75">
      <c r="A44" s="301">
        <v>4</v>
      </c>
      <c r="B44" s="299" t="s">
        <v>183</v>
      </c>
      <c r="C44" s="290">
        <v>188</v>
      </c>
      <c r="D44" s="291">
        <v>475</v>
      </c>
      <c r="E44" s="291"/>
      <c r="F44" s="291"/>
      <c r="G44" s="291"/>
      <c r="H44" s="301">
        <v>4</v>
      </c>
      <c r="I44" s="299" t="s">
        <v>183</v>
      </c>
      <c r="J44" s="290">
        <v>150</v>
      </c>
      <c r="K44" s="291">
        <v>405</v>
      </c>
      <c r="L44" s="291"/>
      <c r="M44" s="291"/>
      <c r="N44" s="291"/>
      <c r="O44" s="301">
        <v>4</v>
      </c>
      <c r="P44" s="299" t="s">
        <v>183</v>
      </c>
      <c r="Q44" s="290">
        <v>38</v>
      </c>
      <c r="R44" s="291">
        <v>70</v>
      </c>
      <c r="S44" s="291"/>
      <c r="T44" s="291"/>
      <c r="U44" s="291"/>
      <c r="V44" s="301">
        <v>4</v>
      </c>
      <c r="W44" s="299" t="s">
        <v>183</v>
      </c>
      <c r="X44" s="293">
        <v>20.212765957446805</v>
      </c>
      <c r="Y44" s="293">
        <v>14.736842105263156</v>
      </c>
      <c r="Z44" s="293"/>
      <c r="AA44" s="293"/>
      <c r="AB44" s="293"/>
    </row>
    <row r="45" spans="1:28" ht="15.75">
      <c r="A45" s="301">
        <v>5</v>
      </c>
      <c r="B45" s="299" t="s">
        <v>184</v>
      </c>
      <c r="C45" s="290">
        <v>204</v>
      </c>
      <c r="D45" s="291">
        <v>886</v>
      </c>
      <c r="E45" s="291"/>
      <c r="F45" s="291"/>
      <c r="G45" s="291"/>
      <c r="H45" s="301">
        <v>5</v>
      </c>
      <c r="I45" s="299" t="s">
        <v>184</v>
      </c>
      <c r="J45" s="290">
        <v>150</v>
      </c>
      <c r="K45" s="291">
        <v>748</v>
      </c>
      <c r="L45" s="291"/>
      <c r="M45" s="291"/>
      <c r="N45" s="291"/>
      <c r="O45" s="301">
        <v>5</v>
      </c>
      <c r="P45" s="299" t="s">
        <v>184</v>
      </c>
      <c r="Q45" s="290">
        <v>54</v>
      </c>
      <c r="R45" s="291">
        <v>138</v>
      </c>
      <c r="S45" s="291"/>
      <c r="T45" s="291"/>
      <c r="U45" s="291"/>
      <c r="V45" s="301">
        <v>5</v>
      </c>
      <c r="W45" s="299" t="s">
        <v>184</v>
      </c>
      <c r="X45" s="293">
        <v>26.47058823529412</v>
      </c>
      <c r="Y45" s="293">
        <v>15.575620767494355</v>
      </c>
      <c r="Z45" s="293"/>
      <c r="AA45" s="293"/>
      <c r="AB45" s="293"/>
    </row>
    <row r="46" spans="1:28" ht="15.75">
      <c r="A46" s="301">
        <v>6</v>
      </c>
      <c r="B46" s="299" t="s">
        <v>185</v>
      </c>
      <c r="C46" s="290">
        <v>10.19</v>
      </c>
      <c r="D46" s="291">
        <v>69.98</v>
      </c>
      <c r="E46" s="291"/>
      <c r="F46" s="291"/>
      <c r="G46" s="291"/>
      <c r="H46" s="301">
        <v>6</v>
      </c>
      <c r="I46" s="299" t="s">
        <v>185</v>
      </c>
      <c r="J46" s="290">
        <v>6.31</v>
      </c>
      <c r="K46" s="291">
        <v>58.26</v>
      </c>
      <c r="L46" s="291"/>
      <c r="M46" s="291"/>
      <c r="N46" s="291"/>
      <c r="O46" s="301">
        <v>6</v>
      </c>
      <c r="P46" s="299" t="s">
        <v>185</v>
      </c>
      <c r="Q46" s="290">
        <v>3.88</v>
      </c>
      <c r="R46" s="291">
        <v>11.72</v>
      </c>
      <c r="S46" s="291"/>
      <c r="T46" s="291"/>
      <c r="U46" s="291"/>
      <c r="V46" s="301">
        <v>6</v>
      </c>
      <c r="W46" s="299" t="s">
        <v>185</v>
      </c>
      <c r="X46" s="293">
        <v>38.0765456329735</v>
      </c>
      <c r="Y46" s="293">
        <v>16.747642183481002</v>
      </c>
      <c r="Z46" s="293"/>
      <c r="AA46" s="293"/>
      <c r="AB46" s="293"/>
    </row>
    <row r="47" spans="1:28" ht="15.75">
      <c r="A47" s="295"/>
      <c r="B47" s="300" t="s">
        <v>186</v>
      </c>
      <c r="C47" s="293">
        <v>436.93</v>
      </c>
      <c r="D47" s="294">
        <v>1851.79</v>
      </c>
      <c r="E47" s="294"/>
      <c r="F47" s="294"/>
      <c r="G47" s="294"/>
      <c r="H47" s="295"/>
      <c r="I47" s="300" t="s">
        <v>186</v>
      </c>
      <c r="J47" s="293">
        <v>328.26</v>
      </c>
      <c r="K47" s="294">
        <v>1573.09</v>
      </c>
      <c r="L47" s="294">
        <v>0</v>
      </c>
      <c r="M47" s="294"/>
      <c r="N47" s="294"/>
      <c r="O47" s="295"/>
      <c r="P47" s="300" t="s">
        <v>186</v>
      </c>
      <c r="Q47" s="293">
        <v>108.67</v>
      </c>
      <c r="R47" s="294">
        <v>278.7</v>
      </c>
      <c r="S47" s="294">
        <v>0</v>
      </c>
      <c r="T47" s="294">
        <v>0</v>
      </c>
      <c r="U47" s="294">
        <v>0</v>
      </c>
      <c r="V47" s="295"/>
      <c r="W47" s="300" t="s">
        <v>186</v>
      </c>
      <c r="X47" s="293">
        <v>24.87126084269791</v>
      </c>
      <c r="Y47" s="293">
        <v>15.050302680109517</v>
      </c>
      <c r="Z47" s="293"/>
      <c r="AA47" s="293"/>
      <c r="AB47" s="293"/>
    </row>
    <row r="48" spans="1:28" ht="15.75">
      <c r="A48" s="295" t="s">
        <v>230</v>
      </c>
      <c r="B48" s="300" t="s">
        <v>435</v>
      </c>
      <c r="C48" s="293">
        <v>2969.57</v>
      </c>
      <c r="D48" s="294">
        <v>5849.77</v>
      </c>
      <c r="E48" s="294">
        <v>2934</v>
      </c>
      <c r="F48" s="294">
        <v>973.32</v>
      </c>
      <c r="G48" s="294">
        <v>17571.895</v>
      </c>
      <c r="H48" s="295" t="s">
        <v>230</v>
      </c>
      <c r="I48" s="300" t="s">
        <v>435</v>
      </c>
      <c r="J48" s="293">
        <v>1482.01</v>
      </c>
      <c r="K48" s="294">
        <v>4400.55</v>
      </c>
      <c r="L48" s="294">
        <v>1294.89</v>
      </c>
      <c r="M48" s="294">
        <v>706.22</v>
      </c>
      <c r="N48" s="294">
        <v>6215.18</v>
      </c>
      <c r="O48" s="295" t="s">
        <v>230</v>
      </c>
      <c r="P48" s="300" t="s">
        <v>435</v>
      </c>
      <c r="Q48" s="293">
        <v>1487.56</v>
      </c>
      <c r="R48" s="294">
        <v>1449.22</v>
      </c>
      <c r="S48" s="294">
        <v>1639.11</v>
      </c>
      <c r="T48" s="294">
        <v>267.1</v>
      </c>
      <c r="U48" s="294">
        <v>11356.715</v>
      </c>
      <c r="V48" s="295" t="s">
        <v>230</v>
      </c>
      <c r="W48" s="300" t="s">
        <v>435</v>
      </c>
      <c r="X48" s="293">
        <v>50.093447872924365</v>
      </c>
      <c r="Y48" s="293">
        <v>24.773965472146767</v>
      </c>
      <c r="Z48" s="293">
        <v>55.86605316973415</v>
      </c>
      <c r="AA48" s="293">
        <v>27.44215674187319</v>
      </c>
      <c r="AB48" s="293">
        <v>64.62999579726602</v>
      </c>
    </row>
    <row r="49" spans="1:28" ht="15.75">
      <c r="A49" s="302" t="s">
        <v>436</v>
      </c>
      <c r="B49" s="300" t="s">
        <v>437</v>
      </c>
      <c r="C49" s="290"/>
      <c r="D49" s="291"/>
      <c r="E49" s="291"/>
      <c r="F49" s="291"/>
      <c r="G49" s="291"/>
      <c r="H49" s="302" t="s">
        <v>436</v>
      </c>
      <c r="I49" s="300" t="s">
        <v>437</v>
      </c>
      <c r="J49" s="290"/>
      <c r="K49" s="291"/>
      <c r="L49" s="291"/>
      <c r="M49" s="291"/>
      <c r="N49" s="291"/>
      <c r="O49" s="302" t="s">
        <v>436</v>
      </c>
      <c r="P49" s="300" t="s">
        <v>437</v>
      </c>
      <c r="Q49" s="290"/>
      <c r="R49" s="291"/>
      <c r="S49" s="291"/>
      <c r="T49" s="291"/>
      <c r="U49" s="291"/>
      <c r="V49" s="302" t="s">
        <v>436</v>
      </c>
      <c r="W49" s="300" t="s">
        <v>437</v>
      </c>
      <c r="X49" s="293"/>
      <c r="Y49" s="293"/>
      <c r="Z49" s="293"/>
      <c r="AA49" s="293"/>
      <c r="AB49" s="293"/>
    </row>
    <row r="50" spans="1:28" ht="15.75">
      <c r="A50" s="301">
        <v>1</v>
      </c>
      <c r="B50" s="299" t="s">
        <v>191</v>
      </c>
      <c r="C50" s="290">
        <v>2124.76</v>
      </c>
      <c r="D50" s="291"/>
      <c r="E50" s="291"/>
      <c r="F50" s="291"/>
      <c r="G50" s="291"/>
      <c r="H50" s="301">
        <v>1</v>
      </c>
      <c r="I50" s="299" t="s">
        <v>191</v>
      </c>
      <c r="J50" s="290">
        <v>432.5</v>
      </c>
      <c r="K50" s="291"/>
      <c r="L50" s="291"/>
      <c r="M50" s="291"/>
      <c r="N50" s="291"/>
      <c r="O50" s="301">
        <v>1</v>
      </c>
      <c r="P50" s="299" t="s">
        <v>191</v>
      </c>
      <c r="Q50" s="290">
        <v>1692.26</v>
      </c>
      <c r="R50" s="291"/>
      <c r="S50" s="291"/>
      <c r="T50" s="291"/>
      <c r="U50" s="291"/>
      <c r="V50" s="301">
        <v>1</v>
      </c>
      <c r="W50" s="299" t="s">
        <v>191</v>
      </c>
      <c r="X50" s="293"/>
      <c r="Y50" s="293"/>
      <c r="Z50" s="293"/>
      <c r="AA50" s="293"/>
      <c r="AB50" s="293"/>
    </row>
    <row r="51" spans="1:28" ht="15.75">
      <c r="A51" s="297">
        <v>2</v>
      </c>
      <c r="B51" s="296" t="s">
        <v>192</v>
      </c>
      <c r="C51" s="290"/>
      <c r="D51" s="291"/>
      <c r="E51" s="291"/>
      <c r="F51" s="291"/>
      <c r="G51" s="291"/>
      <c r="H51" s="297">
        <v>2</v>
      </c>
      <c r="I51" s="296" t="s">
        <v>192</v>
      </c>
      <c r="J51" s="290"/>
      <c r="K51" s="291"/>
      <c r="L51" s="291"/>
      <c r="M51" s="291"/>
      <c r="N51" s="291"/>
      <c r="O51" s="297">
        <v>2</v>
      </c>
      <c r="P51" s="296" t="s">
        <v>192</v>
      </c>
      <c r="Q51" s="290"/>
      <c r="R51" s="291"/>
      <c r="S51" s="291"/>
      <c r="T51" s="291"/>
      <c r="U51" s="291"/>
      <c r="V51" s="297">
        <v>2</v>
      </c>
      <c r="W51" s="296" t="s">
        <v>192</v>
      </c>
      <c r="X51" s="293">
        <v>79.64475987876278</v>
      </c>
      <c r="Y51" s="293"/>
      <c r="Z51" s="293"/>
      <c r="AA51" s="293"/>
      <c r="AB51" s="293"/>
    </row>
    <row r="52" spans="1:28" ht="15.75">
      <c r="A52" s="301">
        <v>3</v>
      </c>
      <c r="B52" s="299" t="s">
        <v>438</v>
      </c>
      <c r="C52" s="290"/>
      <c r="D52" s="291"/>
      <c r="E52" s="291"/>
      <c r="F52" s="291"/>
      <c r="G52" s="291"/>
      <c r="H52" s="301">
        <v>3</v>
      </c>
      <c r="I52" s="299" t="s">
        <v>438</v>
      </c>
      <c r="J52" s="290"/>
      <c r="K52" s="291"/>
      <c r="L52" s="291"/>
      <c r="M52" s="291"/>
      <c r="N52" s="291"/>
      <c r="O52" s="301">
        <v>3</v>
      </c>
      <c r="P52" s="299" t="s">
        <v>438</v>
      </c>
      <c r="Q52" s="290"/>
      <c r="R52" s="291"/>
      <c r="S52" s="291"/>
      <c r="T52" s="291"/>
      <c r="U52" s="291"/>
      <c r="V52" s="301">
        <v>3</v>
      </c>
      <c r="W52" s="299" t="s">
        <v>438</v>
      </c>
      <c r="X52" s="293"/>
      <c r="Y52" s="293"/>
      <c r="Z52" s="293"/>
      <c r="AA52" s="293"/>
      <c r="AB52" s="293"/>
    </row>
    <row r="53" spans="1:28" ht="15.75">
      <c r="A53" s="297">
        <v>4</v>
      </c>
      <c r="B53" s="298" t="s">
        <v>439</v>
      </c>
      <c r="C53" s="290"/>
      <c r="D53" s="291"/>
      <c r="E53" s="291"/>
      <c r="F53" s="291"/>
      <c r="G53" s="291"/>
      <c r="H53" s="297">
        <v>4</v>
      </c>
      <c r="I53" s="298" t="s">
        <v>439</v>
      </c>
      <c r="J53" s="290"/>
      <c r="K53" s="291"/>
      <c r="L53" s="291"/>
      <c r="M53" s="291"/>
      <c r="N53" s="291"/>
      <c r="O53" s="297">
        <v>4</v>
      </c>
      <c r="P53" s="298" t="s">
        <v>439</v>
      </c>
      <c r="Q53" s="290"/>
      <c r="R53" s="291"/>
      <c r="S53" s="291"/>
      <c r="T53" s="291"/>
      <c r="U53" s="291"/>
      <c r="V53" s="297">
        <v>4</v>
      </c>
      <c r="W53" s="298" t="s">
        <v>439</v>
      </c>
      <c r="X53" s="293"/>
      <c r="Y53" s="293"/>
      <c r="Z53" s="293"/>
      <c r="AA53" s="293"/>
      <c r="AB53" s="293"/>
    </row>
    <row r="54" spans="1:28" ht="15.75">
      <c r="A54" s="295"/>
      <c r="B54" s="300" t="s">
        <v>194</v>
      </c>
      <c r="C54" s="293">
        <v>2124.76</v>
      </c>
      <c r="D54" s="294"/>
      <c r="E54" s="294"/>
      <c r="F54" s="294"/>
      <c r="G54" s="294"/>
      <c r="H54" s="295"/>
      <c r="I54" s="300" t="s">
        <v>194</v>
      </c>
      <c r="J54" s="290">
        <v>432.5</v>
      </c>
      <c r="K54" s="291"/>
      <c r="L54" s="291"/>
      <c r="M54" s="291"/>
      <c r="N54" s="291"/>
      <c r="O54" s="295"/>
      <c r="P54" s="300" t="s">
        <v>194</v>
      </c>
      <c r="Q54" s="290">
        <v>1692.26</v>
      </c>
      <c r="R54" s="291"/>
      <c r="S54" s="291"/>
      <c r="T54" s="291"/>
      <c r="U54" s="291"/>
      <c r="V54" s="295"/>
      <c r="W54" s="300" t="s">
        <v>194</v>
      </c>
      <c r="X54" s="293">
        <v>79.64475987876278</v>
      </c>
      <c r="Y54" s="293"/>
      <c r="Z54" s="293"/>
      <c r="AA54" s="293"/>
      <c r="AB54" s="293"/>
    </row>
    <row r="55" spans="1:28" ht="15.75">
      <c r="A55" s="303" t="s">
        <v>440</v>
      </c>
      <c r="B55" s="304" t="s">
        <v>196</v>
      </c>
      <c r="C55" s="293"/>
      <c r="D55" s="294"/>
      <c r="E55" s="294"/>
      <c r="F55" s="294"/>
      <c r="G55" s="294"/>
      <c r="H55" s="303" t="s">
        <v>440</v>
      </c>
      <c r="I55" s="304" t="s">
        <v>196</v>
      </c>
      <c r="J55" s="290"/>
      <c r="K55" s="291"/>
      <c r="L55" s="291"/>
      <c r="M55" s="291"/>
      <c r="N55" s="291"/>
      <c r="O55" s="303" t="s">
        <v>440</v>
      </c>
      <c r="P55" s="304" t="s">
        <v>196</v>
      </c>
      <c r="Q55" s="290"/>
      <c r="R55" s="291"/>
      <c r="S55" s="291"/>
      <c r="T55" s="291"/>
      <c r="U55" s="291"/>
      <c r="V55" s="303" t="s">
        <v>440</v>
      </c>
      <c r="W55" s="304" t="s">
        <v>196</v>
      </c>
      <c r="Y55" s="293"/>
      <c r="Z55" s="293"/>
      <c r="AA55" s="293"/>
      <c r="AB55" s="293"/>
    </row>
    <row r="56" spans="1:28" ht="15.75">
      <c r="A56" s="305"/>
      <c r="B56" s="306" t="s">
        <v>198</v>
      </c>
      <c r="C56" s="293">
        <v>5094.33</v>
      </c>
      <c r="D56" s="294">
        <v>5849.77</v>
      </c>
      <c r="E56" s="294">
        <v>2934</v>
      </c>
      <c r="F56" s="294">
        <v>973.32</v>
      </c>
      <c r="G56" s="294">
        <v>17571.895</v>
      </c>
      <c r="H56" s="305"/>
      <c r="I56" s="306" t="s">
        <v>198</v>
      </c>
      <c r="J56" s="290">
        <v>1914.51</v>
      </c>
      <c r="K56" s="291">
        <v>4400.55</v>
      </c>
      <c r="L56" s="291">
        <v>1294.89</v>
      </c>
      <c r="M56" s="291">
        <v>706.22</v>
      </c>
      <c r="N56" s="291">
        <v>6215.18</v>
      </c>
      <c r="O56" s="305"/>
      <c r="P56" s="307" t="s">
        <v>198</v>
      </c>
      <c r="Q56" s="290">
        <v>3179.82</v>
      </c>
      <c r="R56" s="291">
        <v>1449.22</v>
      </c>
      <c r="S56" s="291">
        <v>1639.11</v>
      </c>
      <c r="T56" s="291">
        <v>267.1</v>
      </c>
      <c r="U56" s="291">
        <v>11356.715000000002</v>
      </c>
      <c r="V56" s="305"/>
      <c r="W56" s="300" t="s">
        <v>198</v>
      </c>
      <c r="X56" s="293">
        <v>62.4188067910795</v>
      </c>
      <c r="Y56" s="293">
        <v>24.773965472146767</v>
      </c>
      <c r="Z56" s="293">
        <v>55.86605316973415</v>
      </c>
      <c r="AA56" s="293">
        <v>27.442156741873173</v>
      </c>
      <c r="AB56" s="293">
        <v>64.62999579726603</v>
      </c>
    </row>
  </sheetData>
  <mergeCells count="32">
    <mergeCell ref="A1:G1"/>
    <mergeCell ref="H1:N1"/>
    <mergeCell ref="P1:U1"/>
    <mergeCell ref="V1:AB1"/>
    <mergeCell ref="A2:G2"/>
    <mergeCell ref="H2:N2"/>
    <mergeCell ref="P2:U2"/>
    <mergeCell ref="V2:AB2"/>
    <mergeCell ref="A3:A4"/>
    <mergeCell ref="B3:B4"/>
    <mergeCell ref="C3:G3"/>
    <mergeCell ref="H3:N3"/>
    <mergeCell ref="P3:U3"/>
    <mergeCell ref="V3:AB3"/>
    <mergeCell ref="C4:D4"/>
    <mergeCell ref="E4:F4"/>
    <mergeCell ref="G4:G5"/>
    <mergeCell ref="H4:H5"/>
    <mergeCell ref="I4:I5"/>
    <mergeCell ref="J4:K4"/>
    <mergeCell ref="L4:M4"/>
    <mergeCell ref="N4:N5"/>
    <mergeCell ref="O4:O5"/>
    <mergeCell ref="P4:P5"/>
    <mergeCell ref="Q4:R4"/>
    <mergeCell ref="S4:T4"/>
    <mergeCell ref="Z4:AA4"/>
    <mergeCell ref="AB4:AB5"/>
    <mergeCell ref="U4:U5"/>
    <mergeCell ref="V4:V5"/>
    <mergeCell ref="W4:W5"/>
    <mergeCell ref="X4:Y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37">
      <selection activeCell="C8" sqref="C8"/>
    </sheetView>
  </sheetViews>
  <sheetFormatPr defaultColWidth="9.140625" defaultRowHeight="12.75"/>
  <cols>
    <col min="2" max="2" width="23.00390625" style="0" customWidth="1"/>
  </cols>
  <sheetData>
    <row r="1" spans="1:14" ht="14.25">
      <c r="A1" s="495" t="s">
        <v>441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14.25">
      <c r="A2" s="495" t="s">
        <v>442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ht="15.75">
      <c r="A3" s="496" t="s">
        <v>443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4" ht="14.25">
      <c r="A4" s="497" t="s">
        <v>444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</row>
    <row r="5" spans="1:14" ht="12.75">
      <c r="A5" s="500" t="s">
        <v>408</v>
      </c>
      <c r="B5" s="502" t="s">
        <v>132</v>
      </c>
      <c r="C5" s="498" t="s">
        <v>445</v>
      </c>
      <c r="D5" s="499"/>
      <c r="E5" s="504" t="s">
        <v>446</v>
      </c>
      <c r="F5" s="505"/>
      <c r="G5" s="498" t="s">
        <v>447</v>
      </c>
      <c r="H5" s="499"/>
      <c r="I5" s="498" t="s">
        <v>448</v>
      </c>
      <c r="J5" s="499"/>
      <c r="K5" s="498" t="s">
        <v>449</v>
      </c>
      <c r="L5" s="499"/>
      <c r="M5" s="498" t="s">
        <v>450</v>
      </c>
      <c r="N5" s="499"/>
    </row>
    <row r="6" spans="1:14" ht="12.75">
      <c r="A6" s="501"/>
      <c r="B6" s="503"/>
      <c r="C6" s="308" t="s">
        <v>317</v>
      </c>
      <c r="D6" s="308" t="s">
        <v>451</v>
      </c>
      <c r="E6" s="308" t="s">
        <v>317</v>
      </c>
      <c r="F6" s="308" t="s">
        <v>451</v>
      </c>
      <c r="G6" s="308" t="s">
        <v>317</v>
      </c>
      <c r="H6" s="308" t="s">
        <v>451</v>
      </c>
      <c r="I6" s="308" t="s">
        <v>317</v>
      </c>
      <c r="J6" s="308" t="s">
        <v>451</v>
      </c>
      <c r="K6" s="308" t="s">
        <v>317</v>
      </c>
      <c r="L6" s="308" t="s">
        <v>451</v>
      </c>
      <c r="M6" s="308" t="s">
        <v>317</v>
      </c>
      <c r="N6" s="308" t="s">
        <v>451</v>
      </c>
    </row>
    <row r="7" spans="1:14" ht="12.75">
      <c r="A7" s="285" t="s">
        <v>144</v>
      </c>
      <c r="B7" s="286" t="s">
        <v>452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</row>
    <row r="8" spans="1:14" ht="12.75">
      <c r="A8" s="288">
        <v>1</v>
      </c>
      <c r="B8" s="289" t="s">
        <v>53</v>
      </c>
      <c r="C8" s="287">
        <v>86036</v>
      </c>
      <c r="D8" s="287">
        <v>175447</v>
      </c>
      <c r="E8" s="287">
        <v>21858</v>
      </c>
      <c r="F8" s="287">
        <v>27008</v>
      </c>
      <c r="G8" s="287">
        <v>17502</v>
      </c>
      <c r="H8" s="287">
        <v>21405</v>
      </c>
      <c r="I8" s="287">
        <v>20992</v>
      </c>
      <c r="J8" s="287">
        <v>61364</v>
      </c>
      <c r="K8" s="287">
        <v>25684</v>
      </c>
      <c r="L8" s="287">
        <v>65669</v>
      </c>
      <c r="M8" s="287">
        <v>904478</v>
      </c>
      <c r="N8" s="287">
        <v>2894662</v>
      </c>
    </row>
    <row r="9" spans="1:14" ht="12.75">
      <c r="A9" s="288">
        <v>2</v>
      </c>
      <c r="B9" s="289" t="s">
        <v>57</v>
      </c>
      <c r="C9" s="287">
        <v>37831</v>
      </c>
      <c r="D9" s="287">
        <v>33576</v>
      </c>
      <c r="E9" s="287">
        <v>15409</v>
      </c>
      <c r="F9" s="287">
        <v>11993</v>
      </c>
      <c r="G9" s="287">
        <v>5727</v>
      </c>
      <c r="H9" s="287">
        <v>5912</v>
      </c>
      <c r="I9" s="287">
        <v>5639</v>
      </c>
      <c r="J9" s="287">
        <v>5232</v>
      </c>
      <c r="K9" s="287">
        <v>7561</v>
      </c>
      <c r="L9" s="287">
        <v>9049</v>
      </c>
      <c r="M9" s="287">
        <v>244954</v>
      </c>
      <c r="N9" s="287">
        <v>942724</v>
      </c>
    </row>
    <row r="10" spans="1:14" ht="12.75">
      <c r="A10" s="288">
        <v>3</v>
      </c>
      <c r="B10" s="289" t="s">
        <v>71</v>
      </c>
      <c r="C10" s="287">
        <v>73273</v>
      </c>
      <c r="D10" s="287">
        <v>66111</v>
      </c>
      <c r="E10" s="287">
        <v>8791</v>
      </c>
      <c r="F10" s="287">
        <v>10407</v>
      </c>
      <c r="G10" s="287">
        <v>14454</v>
      </c>
      <c r="H10" s="287">
        <v>13784</v>
      </c>
      <c r="I10" s="287">
        <v>33405</v>
      </c>
      <c r="J10" s="287">
        <v>36112</v>
      </c>
      <c r="K10" s="287">
        <v>25930</v>
      </c>
      <c r="L10" s="287">
        <v>21267</v>
      </c>
      <c r="M10" s="287">
        <v>655606</v>
      </c>
      <c r="N10" s="287">
        <v>1374565</v>
      </c>
    </row>
    <row r="11" spans="1:14" ht="12.75">
      <c r="A11" s="288">
        <v>4</v>
      </c>
      <c r="B11" s="289" t="s">
        <v>68</v>
      </c>
      <c r="C11" s="287">
        <v>8036</v>
      </c>
      <c r="D11" s="287">
        <v>13165</v>
      </c>
      <c r="E11" s="287">
        <v>1313</v>
      </c>
      <c r="F11" s="287">
        <v>1201</v>
      </c>
      <c r="G11" s="287">
        <v>2008</v>
      </c>
      <c r="H11" s="287">
        <v>5966</v>
      </c>
      <c r="I11" s="287">
        <v>7032</v>
      </c>
      <c r="J11" s="287">
        <v>4153</v>
      </c>
      <c r="K11" s="287">
        <v>702</v>
      </c>
      <c r="L11" s="287">
        <v>968</v>
      </c>
      <c r="M11" s="287">
        <v>186082</v>
      </c>
      <c r="N11" s="287">
        <v>447679</v>
      </c>
    </row>
    <row r="12" spans="1:14" ht="12.75">
      <c r="A12" s="309">
        <v>5</v>
      </c>
      <c r="B12" s="310" t="s">
        <v>69</v>
      </c>
      <c r="C12" s="287">
        <v>38639</v>
      </c>
      <c r="D12" s="287">
        <v>61391</v>
      </c>
      <c r="E12" s="287">
        <v>17112</v>
      </c>
      <c r="F12" s="287">
        <v>16947</v>
      </c>
      <c r="G12" s="287">
        <v>8272</v>
      </c>
      <c r="H12" s="287">
        <v>13831</v>
      </c>
      <c r="I12" s="287">
        <v>9661</v>
      </c>
      <c r="J12" s="287">
        <v>19958</v>
      </c>
      <c r="K12" s="287">
        <v>339</v>
      </c>
      <c r="L12" s="287">
        <v>8060</v>
      </c>
      <c r="M12" s="287">
        <v>622590</v>
      </c>
      <c r="N12" s="287">
        <v>3548399</v>
      </c>
    </row>
    <row r="13" spans="1:14" ht="12.75">
      <c r="A13" s="288">
        <v>6</v>
      </c>
      <c r="B13" s="289" t="s">
        <v>70</v>
      </c>
      <c r="C13" s="287">
        <v>34524</v>
      </c>
      <c r="D13" s="287">
        <v>56554</v>
      </c>
      <c r="E13" s="287">
        <v>14706</v>
      </c>
      <c r="F13" s="287">
        <v>23365</v>
      </c>
      <c r="G13" s="287">
        <v>10366</v>
      </c>
      <c r="H13" s="287">
        <v>17640</v>
      </c>
      <c r="I13" s="287">
        <v>2041</v>
      </c>
      <c r="J13" s="287">
        <v>7842</v>
      </c>
      <c r="K13" s="287">
        <v>7411</v>
      </c>
      <c r="L13" s="287">
        <v>6942</v>
      </c>
      <c r="M13" s="287">
        <v>571003</v>
      </c>
      <c r="N13" s="287">
        <v>1480128</v>
      </c>
    </row>
    <row r="14" spans="1:14" ht="12.75">
      <c r="A14" s="288">
        <v>7</v>
      </c>
      <c r="B14" s="289" t="s">
        <v>74</v>
      </c>
      <c r="C14" s="287">
        <v>31251</v>
      </c>
      <c r="D14" s="287">
        <v>61251</v>
      </c>
      <c r="E14" s="287">
        <v>7524</v>
      </c>
      <c r="F14" s="287">
        <v>4652</v>
      </c>
      <c r="G14" s="287">
        <v>5012</v>
      </c>
      <c r="H14" s="287">
        <v>4525</v>
      </c>
      <c r="I14" s="287">
        <v>9063</v>
      </c>
      <c r="J14" s="287">
        <v>11749</v>
      </c>
      <c r="K14" s="287">
        <v>9652</v>
      </c>
      <c r="L14" s="287">
        <v>40325</v>
      </c>
      <c r="M14" s="287">
        <v>322858</v>
      </c>
      <c r="N14" s="287">
        <v>1107163</v>
      </c>
    </row>
    <row r="15" spans="1:14" ht="12.75">
      <c r="A15" s="292"/>
      <c r="B15" s="286" t="s">
        <v>423</v>
      </c>
      <c r="C15" s="311">
        <v>309590</v>
      </c>
      <c r="D15" s="311">
        <v>467495</v>
      </c>
      <c r="E15" s="311">
        <v>86713</v>
      </c>
      <c r="F15" s="311">
        <v>95573</v>
      </c>
      <c r="G15" s="311">
        <v>63341</v>
      </c>
      <c r="H15" s="311">
        <v>83063</v>
      </c>
      <c r="I15" s="311">
        <v>87833</v>
      </c>
      <c r="J15" s="311">
        <v>146410</v>
      </c>
      <c r="K15" s="311">
        <v>77279</v>
      </c>
      <c r="L15" s="311">
        <v>152280</v>
      </c>
      <c r="M15" s="311">
        <v>3507571</v>
      </c>
      <c r="N15" s="311">
        <v>11795320</v>
      </c>
    </row>
    <row r="16" spans="1:14" ht="12.75">
      <c r="A16" s="285" t="s">
        <v>424</v>
      </c>
      <c r="B16" s="286" t="s">
        <v>425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312"/>
    </row>
    <row r="17" spans="1:14" ht="15.75">
      <c r="A17" s="297">
        <v>1</v>
      </c>
      <c r="B17" s="298" t="s">
        <v>48</v>
      </c>
      <c r="C17" s="287">
        <v>436</v>
      </c>
      <c r="D17" s="287">
        <v>7281</v>
      </c>
      <c r="E17" s="287">
        <v>100</v>
      </c>
      <c r="F17" s="287">
        <v>209</v>
      </c>
      <c r="G17" s="287">
        <v>175</v>
      </c>
      <c r="H17" s="287">
        <v>380</v>
      </c>
      <c r="I17" s="287">
        <v>124</v>
      </c>
      <c r="J17" s="287">
        <v>517</v>
      </c>
      <c r="K17" s="287">
        <v>99</v>
      </c>
      <c r="L17" s="287">
        <v>6433</v>
      </c>
      <c r="M17" s="287">
        <v>11685</v>
      </c>
      <c r="N17" s="287">
        <v>142975</v>
      </c>
    </row>
    <row r="18" spans="1:14" ht="15.75">
      <c r="A18" s="297">
        <v>2</v>
      </c>
      <c r="B18" s="298" t="s">
        <v>49</v>
      </c>
      <c r="C18" s="287">
        <v>2572</v>
      </c>
      <c r="D18" s="287">
        <v>14171</v>
      </c>
      <c r="E18" s="287">
        <v>86</v>
      </c>
      <c r="F18" s="287">
        <v>222</v>
      </c>
      <c r="G18" s="287">
        <v>423</v>
      </c>
      <c r="H18" s="287">
        <v>985</v>
      </c>
      <c r="I18" s="287">
        <v>1355</v>
      </c>
      <c r="J18" s="287">
        <v>1599</v>
      </c>
      <c r="K18" s="287">
        <v>708</v>
      </c>
      <c r="L18" s="287">
        <v>11365</v>
      </c>
      <c r="M18" s="287">
        <v>37464</v>
      </c>
      <c r="N18" s="287">
        <v>393653</v>
      </c>
    </row>
    <row r="19" spans="1:14" ht="15.75">
      <c r="A19" s="297">
        <v>3</v>
      </c>
      <c r="B19" s="298" t="s">
        <v>50</v>
      </c>
      <c r="C19" s="287">
        <v>6719</v>
      </c>
      <c r="D19" s="287">
        <v>6536</v>
      </c>
      <c r="E19" s="287">
        <v>3186</v>
      </c>
      <c r="F19" s="287">
        <v>3061</v>
      </c>
      <c r="G19" s="287">
        <v>1012</v>
      </c>
      <c r="H19" s="287">
        <v>1095</v>
      </c>
      <c r="I19" s="287">
        <v>4833</v>
      </c>
      <c r="J19" s="287">
        <v>5379</v>
      </c>
      <c r="K19" s="287">
        <v>886</v>
      </c>
      <c r="L19" s="287">
        <v>1158</v>
      </c>
      <c r="M19" s="287">
        <v>33362</v>
      </c>
      <c r="N19" s="287">
        <v>344123</v>
      </c>
    </row>
    <row r="20" spans="1:14" ht="15.75">
      <c r="A20" s="297">
        <v>4</v>
      </c>
      <c r="B20" s="299" t="s">
        <v>51</v>
      </c>
      <c r="C20" s="287">
        <v>7582</v>
      </c>
      <c r="D20" s="287">
        <v>36124</v>
      </c>
      <c r="E20" s="287">
        <v>3557</v>
      </c>
      <c r="F20" s="287">
        <v>5427</v>
      </c>
      <c r="G20" s="287">
        <v>2132</v>
      </c>
      <c r="H20" s="287">
        <v>5958</v>
      </c>
      <c r="I20" s="287">
        <v>1350</v>
      </c>
      <c r="J20" s="287">
        <v>6293</v>
      </c>
      <c r="K20" s="287">
        <v>543</v>
      </c>
      <c r="L20" s="287">
        <v>18446</v>
      </c>
      <c r="M20" s="287">
        <v>78501</v>
      </c>
      <c r="N20" s="287">
        <v>521388</v>
      </c>
    </row>
    <row r="21" spans="1:14" ht="15.75">
      <c r="A21" s="297">
        <v>5</v>
      </c>
      <c r="B21" s="299" t="s">
        <v>52</v>
      </c>
      <c r="C21" s="287">
        <v>4982</v>
      </c>
      <c r="D21" s="287">
        <v>4697</v>
      </c>
      <c r="E21" s="287">
        <v>907</v>
      </c>
      <c r="F21" s="287">
        <v>1301</v>
      </c>
      <c r="G21" s="287">
        <v>2273</v>
      </c>
      <c r="H21" s="287">
        <v>1684</v>
      </c>
      <c r="I21" s="287">
        <v>3774</v>
      </c>
      <c r="J21" s="287">
        <v>5121</v>
      </c>
      <c r="K21" s="287">
        <v>1505</v>
      </c>
      <c r="L21" s="287">
        <v>644</v>
      </c>
      <c r="M21" s="287">
        <v>22352</v>
      </c>
      <c r="N21" s="287">
        <v>174667</v>
      </c>
    </row>
    <row r="22" spans="1:14" ht="15.75">
      <c r="A22" s="297">
        <v>6</v>
      </c>
      <c r="B22" s="298" t="s">
        <v>55</v>
      </c>
      <c r="C22" s="287">
        <v>5500</v>
      </c>
      <c r="D22" s="287">
        <v>4450</v>
      </c>
      <c r="E22" s="287">
        <v>621</v>
      </c>
      <c r="F22" s="287">
        <v>634</v>
      </c>
      <c r="G22" s="287">
        <v>2804</v>
      </c>
      <c r="H22" s="287">
        <v>1240</v>
      </c>
      <c r="I22" s="287">
        <v>3730</v>
      </c>
      <c r="J22" s="287">
        <v>3501</v>
      </c>
      <c r="K22" s="287">
        <v>1649</v>
      </c>
      <c r="L22" s="287">
        <v>912</v>
      </c>
      <c r="M22" s="287">
        <v>36135</v>
      </c>
      <c r="N22" s="287">
        <v>217038</v>
      </c>
    </row>
    <row r="23" spans="1:14" ht="15.75">
      <c r="A23" s="297">
        <v>7</v>
      </c>
      <c r="B23" s="299" t="s">
        <v>58</v>
      </c>
      <c r="C23" s="287">
        <v>975</v>
      </c>
      <c r="D23" s="287">
        <v>916.32</v>
      </c>
      <c r="E23" s="287">
        <v>253</v>
      </c>
      <c r="F23" s="287">
        <v>106.32</v>
      </c>
      <c r="G23" s="287">
        <v>60</v>
      </c>
      <c r="H23" s="287">
        <v>65.89</v>
      </c>
      <c r="I23" s="287">
        <v>459</v>
      </c>
      <c r="J23" s="287">
        <v>355.35</v>
      </c>
      <c r="K23" s="287">
        <v>208</v>
      </c>
      <c r="L23" s="287">
        <v>274.01</v>
      </c>
      <c r="M23" s="287">
        <v>5698</v>
      </c>
      <c r="N23" s="287">
        <v>100121.07</v>
      </c>
    </row>
    <row r="24" spans="1:14" ht="15.75">
      <c r="A24" s="297">
        <v>8</v>
      </c>
      <c r="B24" s="299" t="s">
        <v>59</v>
      </c>
      <c r="C24" s="287">
        <v>1132</v>
      </c>
      <c r="D24" s="287">
        <v>7482</v>
      </c>
      <c r="E24" s="287">
        <v>380</v>
      </c>
      <c r="F24" s="287">
        <v>632</v>
      </c>
      <c r="G24" s="287">
        <v>20</v>
      </c>
      <c r="H24" s="287">
        <v>60</v>
      </c>
      <c r="I24" s="287">
        <v>661</v>
      </c>
      <c r="J24" s="287">
        <v>1237</v>
      </c>
      <c r="K24" s="287">
        <v>487</v>
      </c>
      <c r="L24" s="287">
        <v>4508</v>
      </c>
      <c r="M24" s="287">
        <v>49033</v>
      </c>
      <c r="N24" s="287">
        <v>328386</v>
      </c>
    </row>
    <row r="25" spans="1:14" ht="15.75">
      <c r="A25" s="297">
        <v>9</v>
      </c>
      <c r="B25" s="299" t="s">
        <v>60</v>
      </c>
      <c r="C25" s="287">
        <v>3899</v>
      </c>
      <c r="D25" s="287">
        <v>48427</v>
      </c>
      <c r="E25" s="287">
        <v>1653</v>
      </c>
      <c r="F25" s="287">
        <v>661</v>
      </c>
      <c r="G25" s="287">
        <v>767</v>
      </c>
      <c r="H25" s="287">
        <v>1225</v>
      </c>
      <c r="I25" s="287">
        <v>1230</v>
      </c>
      <c r="J25" s="287">
        <v>53</v>
      </c>
      <c r="K25" s="287">
        <v>2948</v>
      </c>
      <c r="L25" s="287">
        <v>3448</v>
      </c>
      <c r="M25" s="287">
        <v>65165</v>
      </c>
      <c r="N25" s="287">
        <v>323863</v>
      </c>
    </row>
    <row r="26" spans="1:14" ht="15.75">
      <c r="A26" s="297">
        <v>10</v>
      </c>
      <c r="B26" s="299" t="s">
        <v>152</v>
      </c>
      <c r="C26" s="287">
        <v>925</v>
      </c>
      <c r="D26" s="287">
        <v>7719</v>
      </c>
      <c r="E26" s="287">
        <v>44</v>
      </c>
      <c r="F26" s="287">
        <v>90</v>
      </c>
      <c r="G26" s="287">
        <v>349</v>
      </c>
      <c r="H26" s="287">
        <v>1099</v>
      </c>
      <c r="I26" s="287">
        <v>186</v>
      </c>
      <c r="J26" s="287">
        <v>1076</v>
      </c>
      <c r="K26" s="287">
        <v>346</v>
      </c>
      <c r="L26" s="287">
        <v>5454</v>
      </c>
      <c r="M26" s="287">
        <v>9391</v>
      </c>
      <c r="N26" s="287">
        <v>197003</v>
      </c>
    </row>
    <row r="27" spans="1:14" ht="15.75">
      <c r="A27" s="297">
        <v>11</v>
      </c>
      <c r="B27" s="299" t="s">
        <v>66</v>
      </c>
      <c r="C27" s="287">
        <v>770</v>
      </c>
      <c r="D27" s="287">
        <v>543</v>
      </c>
      <c r="E27" s="287">
        <v>204</v>
      </c>
      <c r="F27" s="287">
        <v>88</v>
      </c>
      <c r="G27" s="287">
        <v>233</v>
      </c>
      <c r="H27" s="287">
        <v>198</v>
      </c>
      <c r="I27" s="287">
        <v>616</v>
      </c>
      <c r="J27" s="287">
        <v>345</v>
      </c>
      <c r="K27" s="287">
        <v>154</v>
      </c>
      <c r="L27" s="287">
        <v>198</v>
      </c>
      <c r="M27" s="287">
        <v>25786</v>
      </c>
      <c r="N27" s="287">
        <v>765492</v>
      </c>
    </row>
    <row r="28" spans="1:14" ht="15.75">
      <c r="A28" s="297">
        <v>12</v>
      </c>
      <c r="B28" s="299" t="s">
        <v>153</v>
      </c>
      <c r="C28" s="287">
        <v>1317</v>
      </c>
      <c r="D28" s="287">
        <v>82</v>
      </c>
      <c r="E28" s="287">
        <v>22</v>
      </c>
      <c r="F28" s="287">
        <v>7</v>
      </c>
      <c r="G28" s="287">
        <v>489</v>
      </c>
      <c r="H28" s="287">
        <v>42</v>
      </c>
      <c r="I28" s="287">
        <v>21</v>
      </c>
      <c r="J28" s="287">
        <v>30</v>
      </c>
      <c r="K28" s="287">
        <v>785</v>
      </c>
      <c r="L28" s="287">
        <v>3</v>
      </c>
      <c r="M28" s="287">
        <v>6465</v>
      </c>
      <c r="N28" s="287">
        <v>95493</v>
      </c>
    </row>
    <row r="29" spans="1:14" ht="15.75">
      <c r="A29" s="297">
        <v>13</v>
      </c>
      <c r="B29" s="299" t="s">
        <v>426</v>
      </c>
      <c r="C29" s="287">
        <v>209</v>
      </c>
      <c r="D29" s="287">
        <v>4410</v>
      </c>
      <c r="E29" s="287">
        <v>1</v>
      </c>
      <c r="F29" s="287">
        <v>1</v>
      </c>
      <c r="G29" s="287">
        <v>1</v>
      </c>
      <c r="H29" s="287">
        <v>10</v>
      </c>
      <c r="I29" s="287">
        <v>51</v>
      </c>
      <c r="J29" s="287">
        <v>463</v>
      </c>
      <c r="K29" s="287">
        <v>158</v>
      </c>
      <c r="L29" s="287">
        <v>3947</v>
      </c>
      <c r="M29" s="287">
        <v>2497</v>
      </c>
      <c r="N29" s="287">
        <v>48006</v>
      </c>
    </row>
    <row r="30" spans="1:14" ht="15.75">
      <c r="A30" s="297">
        <v>14</v>
      </c>
      <c r="B30" s="299" t="s">
        <v>427</v>
      </c>
      <c r="C30" s="287">
        <v>59</v>
      </c>
      <c r="D30" s="287">
        <v>623.5</v>
      </c>
      <c r="E30" s="287">
        <v>0</v>
      </c>
      <c r="F30" s="287">
        <v>0</v>
      </c>
      <c r="G30" s="287">
        <v>3</v>
      </c>
      <c r="H30" s="287">
        <v>63.7</v>
      </c>
      <c r="I30" s="287">
        <v>56</v>
      </c>
      <c r="J30" s="287">
        <v>559.8</v>
      </c>
      <c r="K30" s="287">
        <v>0</v>
      </c>
      <c r="L30" s="287">
        <v>0</v>
      </c>
      <c r="M30" s="287">
        <v>971</v>
      </c>
      <c r="N30" s="287">
        <v>12254</v>
      </c>
    </row>
    <row r="31" spans="1:14" ht="15.75">
      <c r="A31" s="297">
        <v>15</v>
      </c>
      <c r="B31" s="299" t="s">
        <v>428</v>
      </c>
      <c r="C31" s="287">
        <v>292</v>
      </c>
      <c r="D31" s="287">
        <v>1684</v>
      </c>
      <c r="E31" s="287">
        <v>12</v>
      </c>
      <c r="F31" s="287">
        <v>12</v>
      </c>
      <c r="G31" s="287">
        <v>90</v>
      </c>
      <c r="H31" s="287">
        <v>352</v>
      </c>
      <c r="I31" s="287">
        <v>190</v>
      </c>
      <c r="J31" s="287">
        <v>1320</v>
      </c>
      <c r="K31" s="287">
        <v>0</v>
      </c>
      <c r="L31" s="287">
        <v>0</v>
      </c>
      <c r="M31" s="287">
        <v>4012</v>
      </c>
      <c r="N31" s="287">
        <v>138962</v>
      </c>
    </row>
    <row r="32" spans="1:14" ht="15.75">
      <c r="A32" s="297">
        <v>16</v>
      </c>
      <c r="B32" s="299" t="s">
        <v>72</v>
      </c>
      <c r="C32" s="287">
        <v>1173</v>
      </c>
      <c r="D32" s="287">
        <v>21600</v>
      </c>
      <c r="E32" s="287">
        <v>81</v>
      </c>
      <c r="F32" s="287">
        <v>728</v>
      </c>
      <c r="G32" s="287">
        <v>240</v>
      </c>
      <c r="H32" s="287">
        <v>537</v>
      </c>
      <c r="I32" s="287">
        <v>370</v>
      </c>
      <c r="J32" s="287">
        <v>1205</v>
      </c>
      <c r="K32" s="287">
        <v>482</v>
      </c>
      <c r="L32" s="287">
        <v>18771</v>
      </c>
      <c r="M32" s="287">
        <v>21635</v>
      </c>
      <c r="N32" s="287">
        <v>354665</v>
      </c>
    </row>
    <row r="33" spans="1:14" ht="15.75">
      <c r="A33" s="297">
        <v>17</v>
      </c>
      <c r="B33" s="299" t="s">
        <v>73</v>
      </c>
      <c r="C33" s="287">
        <v>9777</v>
      </c>
      <c r="D33" s="287">
        <v>21849</v>
      </c>
      <c r="E33" s="287">
        <v>2625</v>
      </c>
      <c r="F33" s="287">
        <v>7119</v>
      </c>
      <c r="G33" s="287">
        <v>3504</v>
      </c>
      <c r="H33" s="287">
        <v>1846</v>
      </c>
      <c r="I33" s="287">
        <v>412</v>
      </c>
      <c r="J33" s="287">
        <v>13827</v>
      </c>
      <c r="K33" s="287">
        <v>3236</v>
      </c>
      <c r="L33" s="287">
        <v>9482</v>
      </c>
      <c r="M33" s="287">
        <v>81177</v>
      </c>
      <c r="N33" s="287">
        <v>266786</v>
      </c>
    </row>
    <row r="34" spans="1:14" ht="15.75">
      <c r="A34" s="297">
        <v>18</v>
      </c>
      <c r="B34" s="299" t="s">
        <v>157</v>
      </c>
      <c r="C34" s="287">
        <v>113</v>
      </c>
      <c r="D34" s="287">
        <v>4569</v>
      </c>
      <c r="E34" s="287">
        <v>0</v>
      </c>
      <c r="F34" s="287">
        <v>0</v>
      </c>
      <c r="G34" s="287">
        <v>10</v>
      </c>
      <c r="H34" s="287">
        <v>119</v>
      </c>
      <c r="I34" s="287">
        <v>64</v>
      </c>
      <c r="J34" s="287">
        <v>585</v>
      </c>
      <c r="K34" s="287">
        <v>49</v>
      </c>
      <c r="L34" s="287">
        <v>3984</v>
      </c>
      <c r="M34" s="287">
        <v>2538</v>
      </c>
      <c r="N34" s="287">
        <v>188817</v>
      </c>
    </row>
    <row r="35" spans="1:14" ht="15.75">
      <c r="A35" s="297"/>
      <c r="B35" s="300" t="s">
        <v>158</v>
      </c>
      <c r="C35" s="311">
        <v>48432</v>
      </c>
      <c r="D35" s="311">
        <v>193163.82</v>
      </c>
      <c r="E35" s="311">
        <v>13732</v>
      </c>
      <c r="F35" s="311">
        <v>20298.32</v>
      </c>
      <c r="G35" s="311">
        <v>14585</v>
      </c>
      <c r="H35" s="311">
        <v>16959.59</v>
      </c>
      <c r="I35" s="311">
        <v>19482</v>
      </c>
      <c r="J35" s="313">
        <v>43466.15</v>
      </c>
      <c r="K35" s="311">
        <v>14243</v>
      </c>
      <c r="L35" s="311">
        <v>89027.01</v>
      </c>
      <c r="M35" s="311">
        <v>493867</v>
      </c>
      <c r="N35" s="313">
        <v>4613692.07</v>
      </c>
    </row>
    <row r="36" spans="1:14" ht="12.75">
      <c r="A36" s="285" t="s">
        <v>162</v>
      </c>
      <c r="B36" s="286" t="s">
        <v>430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</row>
    <row r="37" spans="1:14" ht="12.75">
      <c r="A37" s="288">
        <v>1</v>
      </c>
      <c r="B37" s="289" t="s">
        <v>62</v>
      </c>
      <c r="C37" s="287">
        <v>13690</v>
      </c>
      <c r="D37" s="287">
        <v>63712</v>
      </c>
      <c r="E37" s="287">
        <v>3001</v>
      </c>
      <c r="F37" s="287">
        <v>8139</v>
      </c>
      <c r="G37" s="287">
        <v>3642</v>
      </c>
      <c r="H37" s="287">
        <v>4078</v>
      </c>
      <c r="I37" s="287">
        <v>7251</v>
      </c>
      <c r="J37" s="287">
        <v>14050</v>
      </c>
      <c r="K37" s="287">
        <v>3346</v>
      </c>
      <c r="L37" s="287">
        <v>9748</v>
      </c>
      <c r="M37" s="287">
        <v>212984</v>
      </c>
      <c r="N37" s="287">
        <v>600319</v>
      </c>
    </row>
    <row r="38" spans="1:14" ht="12.75">
      <c r="A38" s="288">
        <v>2</v>
      </c>
      <c r="B38" s="289" t="s">
        <v>431</v>
      </c>
      <c r="C38" s="287">
        <v>7379</v>
      </c>
      <c r="D38" s="287">
        <v>10114</v>
      </c>
      <c r="E38" s="287">
        <v>3885</v>
      </c>
      <c r="F38" s="287">
        <v>2285</v>
      </c>
      <c r="G38" s="287">
        <v>32</v>
      </c>
      <c r="H38" s="287">
        <v>118</v>
      </c>
      <c r="I38" s="287">
        <v>1949</v>
      </c>
      <c r="J38" s="287">
        <v>1813</v>
      </c>
      <c r="K38" s="287">
        <v>1513</v>
      </c>
      <c r="L38" s="287">
        <v>5899</v>
      </c>
      <c r="M38" s="287">
        <v>35934</v>
      </c>
      <c r="N38" s="287">
        <v>322523</v>
      </c>
    </row>
    <row r="39" spans="1:14" ht="12.75">
      <c r="A39" s="288">
        <v>3</v>
      </c>
      <c r="B39" s="289" t="s">
        <v>453</v>
      </c>
      <c r="C39" s="287">
        <v>12171</v>
      </c>
      <c r="D39" s="287">
        <v>68860.57</v>
      </c>
      <c r="E39" s="287">
        <v>1907</v>
      </c>
      <c r="F39" s="287">
        <v>8799.74</v>
      </c>
      <c r="G39" s="287">
        <v>646</v>
      </c>
      <c r="H39" s="312">
        <v>21442.41</v>
      </c>
      <c r="I39" s="312">
        <v>2310</v>
      </c>
      <c r="J39" s="312">
        <v>19103.52</v>
      </c>
      <c r="K39" s="287">
        <v>8321</v>
      </c>
      <c r="L39" s="312">
        <v>33155.59</v>
      </c>
      <c r="M39" s="287">
        <v>362836</v>
      </c>
      <c r="N39" s="287">
        <v>3675632</v>
      </c>
    </row>
    <row r="40" spans="1:14" ht="12.75">
      <c r="A40" s="314"/>
      <c r="B40" s="286" t="s">
        <v>255</v>
      </c>
      <c r="C40" s="311">
        <v>33240</v>
      </c>
      <c r="D40" s="311">
        <v>142686.57</v>
      </c>
      <c r="E40" s="311">
        <v>8793</v>
      </c>
      <c r="F40" s="311">
        <v>19223.74</v>
      </c>
      <c r="G40" s="311">
        <v>4320</v>
      </c>
      <c r="H40" s="311">
        <v>25638.41</v>
      </c>
      <c r="I40" s="311">
        <v>11510</v>
      </c>
      <c r="J40" s="313">
        <v>34966.52</v>
      </c>
      <c r="K40" s="311">
        <v>13180</v>
      </c>
      <c r="L40" s="311">
        <v>48802.59</v>
      </c>
      <c r="M40" s="311">
        <v>611754</v>
      </c>
      <c r="N40" s="311">
        <v>4598474</v>
      </c>
    </row>
    <row r="41" spans="1:14" ht="12.75">
      <c r="A41" s="285" t="s">
        <v>178</v>
      </c>
      <c r="B41" s="286" t="s">
        <v>179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</row>
    <row r="42" spans="1:14" ht="15.75">
      <c r="A42" s="288"/>
      <c r="B42" s="315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</row>
    <row r="43" spans="1:14" ht="12.75">
      <c r="A43" s="288">
        <v>1</v>
      </c>
      <c r="B43" s="289" t="s">
        <v>454</v>
      </c>
      <c r="C43" s="287">
        <v>3741</v>
      </c>
      <c r="D43" s="287">
        <v>1700</v>
      </c>
      <c r="E43" s="287">
        <v>702</v>
      </c>
      <c r="F43" s="287">
        <v>151</v>
      </c>
      <c r="G43" s="287">
        <v>563</v>
      </c>
      <c r="H43" s="287">
        <v>260</v>
      </c>
      <c r="I43" s="287">
        <v>1383</v>
      </c>
      <c r="J43" s="287">
        <v>687</v>
      </c>
      <c r="K43" s="287">
        <v>789</v>
      </c>
      <c r="L43" s="287">
        <v>500</v>
      </c>
      <c r="M43" s="287">
        <v>240358</v>
      </c>
      <c r="N43" s="287">
        <v>161236</v>
      </c>
    </row>
    <row r="44" spans="1:14" ht="12.75">
      <c r="A44" s="288">
        <v>2</v>
      </c>
      <c r="B44" s="289" t="s">
        <v>181</v>
      </c>
      <c r="C44" s="287">
        <v>2466</v>
      </c>
      <c r="D44" s="287">
        <v>1127</v>
      </c>
      <c r="E44" s="287">
        <v>700</v>
      </c>
      <c r="F44" s="287">
        <v>390</v>
      </c>
      <c r="G44" s="287">
        <v>120</v>
      </c>
      <c r="H44" s="287">
        <v>70</v>
      </c>
      <c r="I44" s="287">
        <v>1496</v>
      </c>
      <c r="J44" s="287">
        <v>435</v>
      </c>
      <c r="K44" s="287">
        <v>150</v>
      </c>
      <c r="L44" s="287">
        <v>108</v>
      </c>
      <c r="M44" s="287">
        <v>30507</v>
      </c>
      <c r="N44" s="287">
        <v>23345</v>
      </c>
    </row>
    <row r="45" spans="1:14" ht="12.75">
      <c r="A45" s="288">
        <v>3</v>
      </c>
      <c r="B45" s="289" t="s">
        <v>182</v>
      </c>
      <c r="C45" s="287">
        <v>1415</v>
      </c>
      <c r="D45" s="287">
        <v>1245</v>
      </c>
      <c r="E45" s="287">
        <v>0</v>
      </c>
      <c r="F45" s="287">
        <v>0</v>
      </c>
      <c r="G45" s="287">
        <v>302</v>
      </c>
      <c r="H45" s="287">
        <v>239</v>
      </c>
      <c r="I45" s="287">
        <v>606</v>
      </c>
      <c r="J45" s="287">
        <v>546</v>
      </c>
      <c r="K45" s="287">
        <v>169</v>
      </c>
      <c r="L45" s="287">
        <v>121</v>
      </c>
      <c r="M45" s="287">
        <v>295619</v>
      </c>
      <c r="N45" s="287">
        <v>115378</v>
      </c>
    </row>
    <row r="46" spans="1:14" ht="12.75">
      <c r="A46" s="288">
        <v>4</v>
      </c>
      <c r="B46" s="289" t="s">
        <v>455</v>
      </c>
      <c r="C46" s="287">
        <v>20370</v>
      </c>
      <c r="D46" s="287">
        <v>8333</v>
      </c>
      <c r="E46" s="287">
        <v>5365</v>
      </c>
      <c r="F46" s="287">
        <v>1434</v>
      </c>
      <c r="G46" s="287">
        <v>10459</v>
      </c>
      <c r="H46" s="287">
        <v>4633</v>
      </c>
      <c r="I46" s="287">
        <v>16288</v>
      </c>
      <c r="J46" s="287">
        <v>3844</v>
      </c>
      <c r="K46" s="287">
        <v>4201</v>
      </c>
      <c r="L46" s="287">
        <v>1654</v>
      </c>
      <c r="M46" s="287">
        <v>467660</v>
      </c>
      <c r="N46" s="287">
        <v>358458</v>
      </c>
    </row>
    <row r="47" spans="1:14" ht="12.75">
      <c r="A47" s="288">
        <v>5</v>
      </c>
      <c r="B47" s="289" t="s">
        <v>184</v>
      </c>
      <c r="C47" s="287">
        <v>38601</v>
      </c>
      <c r="D47" s="287">
        <v>18542</v>
      </c>
      <c r="E47" s="287">
        <v>13745</v>
      </c>
      <c r="F47" s="287">
        <v>10052</v>
      </c>
      <c r="G47" s="287">
        <v>7495</v>
      </c>
      <c r="H47" s="287">
        <v>2841</v>
      </c>
      <c r="I47" s="287">
        <v>35895</v>
      </c>
      <c r="J47" s="287">
        <v>17604</v>
      </c>
      <c r="K47" s="287">
        <v>2706</v>
      </c>
      <c r="L47" s="287">
        <v>938</v>
      </c>
      <c r="M47" s="287">
        <v>513424</v>
      </c>
      <c r="N47" s="287">
        <v>401035</v>
      </c>
    </row>
    <row r="48" spans="1:14" ht="12.75">
      <c r="A48" s="288">
        <v>6</v>
      </c>
      <c r="B48" s="289" t="s">
        <v>185</v>
      </c>
      <c r="C48" s="287">
        <v>1507</v>
      </c>
      <c r="D48" s="287">
        <v>731.39</v>
      </c>
      <c r="E48" s="287">
        <v>781</v>
      </c>
      <c r="F48" s="287">
        <v>510.99</v>
      </c>
      <c r="G48" s="287">
        <v>381</v>
      </c>
      <c r="H48" s="287">
        <v>143.86</v>
      </c>
      <c r="I48" s="287">
        <v>1</v>
      </c>
      <c r="J48" s="287">
        <v>0.6999999999999602</v>
      </c>
      <c r="K48" s="287">
        <v>344</v>
      </c>
      <c r="L48" s="312">
        <v>75.84</v>
      </c>
      <c r="M48" s="287">
        <v>41335</v>
      </c>
      <c r="N48" s="287">
        <v>15358</v>
      </c>
    </row>
    <row r="49" spans="1:14" ht="12.75">
      <c r="A49" s="292"/>
      <c r="B49" s="286" t="s">
        <v>186</v>
      </c>
      <c r="C49" s="311">
        <v>68100</v>
      </c>
      <c r="D49" s="311">
        <v>31678.39</v>
      </c>
      <c r="E49" s="311">
        <v>21293</v>
      </c>
      <c r="F49" s="311">
        <v>12537.99</v>
      </c>
      <c r="G49" s="311">
        <v>19320</v>
      </c>
      <c r="H49" s="311">
        <v>8186.86</v>
      </c>
      <c r="I49" s="311">
        <v>55669</v>
      </c>
      <c r="J49" s="313">
        <v>23116.7</v>
      </c>
      <c r="K49" s="311">
        <v>8359</v>
      </c>
      <c r="L49" s="313">
        <v>3396.84</v>
      </c>
      <c r="M49" s="311">
        <v>1588903</v>
      </c>
      <c r="N49" s="311">
        <v>1074810</v>
      </c>
    </row>
    <row r="50" spans="1:14" ht="12.75">
      <c r="A50" s="506" t="s">
        <v>456</v>
      </c>
      <c r="B50" s="507"/>
      <c r="C50" s="311">
        <v>459362</v>
      </c>
      <c r="D50" s="311">
        <v>835023.78</v>
      </c>
      <c r="E50" s="311">
        <v>130531</v>
      </c>
      <c r="F50" s="311">
        <v>147633.05</v>
      </c>
      <c r="G50" s="311">
        <v>101566</v>
      </c>
      <c r="H50" s="311">
        <v>133847.86</v>
      </c>
      <c r="I50" s="311">
        <v>174494</v>
      </c>
      <c r="J50" s="313">
        <v>247959.37</v>
      </c>
      <c r="K50" s="311">
        <v>113061</v>
      </c>
      <c r="L50" s="313">
        <v>293506.44</v>
      </c>
      <c r="M50" s="311">
        <v>6202095</v>
      </c>
      <c r="N50" s="311">
        <v>22082296.07</v>
      </c>
    </row>
    <row r="51" spans="1:14" ht="12.75">
      <c r="A51" s="292" t="s">
        <v>189</v>
      </c>
      <c r="B51" s="286" t="s">
        <v>437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312"/>
    </row>
    <row r="52" spans="1:14" ht="12.75">
      <c r="A52" s="288">
        <v>1</v>
      </c>
      <c r="B52" s="289" t="s">
        <v>191</v>
      </c>
      <c r="C52" s="287">
        <v>177</v>
      </c>
      <c r="D52" s="287">
        <v>33069</v>
      </c>
      <c r="E52" s="287">
        <v>177</v>
      </c>
      <c r="F52" s="287">
        <v>33069</v>
      </c>
      <c r="G52" s="287">
        <v>0</v>
      </c>
      <c r="H52" s="287">
        <v>0</v>
      </c>
      <c r="I52" s="287">
        <v>177</v>
      </c>
      <c r="J52" s="287">
        <v>26399</v>
      </c>
      <c r="K52" s="287">
        <v>0</v>
      </c>
      <c r="L52" s="287">
        <v>0</v>
      </c>
      <c r="M52" s="287">
        <v>1676153</v>
      </c>
      <c r="N52" s="287">
        <v>365307</v>
      </c>
    </row>
    <row r="53" spans="1:14" ht="12.75">
      <c r="A53" s="288">
        <v>2</v>
      </c>
      <c r="B53" s="289" t="s">
        <v>192</v>
      </c>
      <c r="C53" s="287">
        <v>59532</v>
      </c>
      <c r="D53" s="287">
        <v>70613</v>
      </c>
      <c r="E53" s="287">
        <v>34528</v>
      </c>
      <c r="F53" s="287">
        <v>31775</v>
      </c>
      <c r="G53" s="287">
        <v>0</v>
      </c>
      <c r="H53" s="287">
        <v>0</v>
      </c>
      <c r="I53" s="287">
        <v>10002</v>
      </c>
      <c r="J53" s="287">
        <v>12946</v>
      </c>
      <c r="K53" s="287">
        <v>24526</v>
      </c>
      <c r="L53" s="287">
        <v>25892</v>
      </c>
      <c r="M53" s="287">
        <v>740837</v>
      </c>
      <c r="N53" s="287">
        <v>1190484</v>
      </c>
    </row>
    <row r="54" spans="1:14" ht="12.75">
      <c r="A54" s="288">
        <v>3</v>
      </c>
      <c r="B54" s="289" t="s">
        <v>438</v>
      </c>
      <c r="C54" s="287">
        <v>0</v>
      </c>
      <c r="D54" s="287">
        <v>0</v>
      </c>
      <c r="E54" s="287">
        <v>0</v>
      </c>
      <c r="F54" s="287">
        <v>0</v>
      </c>
      <c r="G54" s="287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0</v>
      </c>
      <c r="M54" s="287">
        <v>0</v>
      </c>
      <c r="N54" s="287">
        <v>0</v>
      </c>
    </row>
    <row r="55" spans="1:14" ht="15.75">
      <c r="A55" s="292">
        <v>4</v>
      </c>
      <c r="B55" s="298" t="s">
        <v>439</v>
      </c>
      <c r="C55" s="287">
        <v>6954</v>
      </c>
      <c r="D55" s="287">
        <v>2065</v>
      </c>
      <c r="E55" s="287">
        <v>0</v>
      </c>
      <c r="F55" s="287">
        <v>0</v>
      </c>
      <c r="G55" s="287">
        <v>641</v>
      </c>
      <c r="H55" s="287">
        <v>1025</v>
      </c>
      <c r="I55" s="287">
        <v>5443</v>
      </c>
      <c r="J55" s="287">
        <v>1338</v>
      </c>
      <c r="K55" s="287">
        <v>870</v>
      </c>
      <c r="L55" s="287">
        <v>726</v>
      </c>
      <c r="M55" s="287">
        <v>16878</v>
      </c>
      <c r="N55" s="287">
        <v>12880</v>
      </c>
    </row>
    <row r="56" spans="1:14" ht="15.75">
      <c r="A56" s="292"/>
      <c r="B56" s="300" t="s">
        <v>194</v>
      </c>
      <c r="C56" s="311">
        <v>66663</v>
      </c>
      <c r="D56" s="311">
        <v>105747</v>
      </c>
      <c r="E56" s="311">
        <v>34705</v>
      </c>
      <c r="F56" s="311">
        <v>64844</v>
      </c>
      <c r="G56" s="311">
        <v>641</v>
      </c>
      <c r="H56" s="311">
        <v>1025</v>
      </c>
      <c r="I56" s="311">
        <v>15622</v>
      </c>
      <c r="J56" s="311">
        <v>40683</v>
      </c>
      <c r="K56" s="311">
        <v>25396</v>
      </c>
      <c r="L56" s="311">
        <v>26618</v>
      </c>
      <c r="M56" s="311">
        <v>2433868</v>
      </c>
      <c r="N56" s="311">
        <v>1568671</v>
      </c>
    </row>
    <row r="57" spans="1:14" ht="12.75">
      <c r="A57" s="292"/>
      <c r="B57" s="286" t="s">
        <v>453</v>
      </c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312"/>
    </row>
    <row r="58" spans="1:14" ht="15.75">
      <c r="A58" s="285" t="s">
        <v>195</v>
      </c>
      <c r="B58" s="304" t="s">
        <v>196</v>
      </c>
      <c r="C58" s="311">
        <v>6399</v>
      </c>
      <c r="D58" s="311">
        <v>29105</v>
      </c>
      <c r="E58" s="311">
        <v>0</v>
      </c>
      <c r="F58" s="311">
        <v>0</v>
      </c>
      <c r="G58" s="311">
        <v>5287</v>
      </c>
      <c r="H58" s="311">
        <v>18464</v>
      </c>
      <c r="I58" s="311">
        <v>0</v>
      </c>
      <c r="J58" s="311">
        <v>0</v>
      </c>
      <c r="K58" s="311">
        <v>1112</v>
      </c>
      <c r="L58" s="311">
        <v>10641</v>
      </c>
      <c r="M58" s="311">
        <v>13070</v>
      </c>
      <c r="N58" s="311">
        <v>146801</v>
      </c>
    </row>
    <row r="59" spans="1:14" ht="12.75">
      <c r="A59" s="288"/>
      <c r="B59" s="286" t="s">
        <v>125</v>
      </c>
      <c r="C59" s="311">
        <v>532424</v>
      </c>
      <c r="D59" s="311">
        <v>969875.78</v>
      </c>
      <c r="E59" s="311">
        <v>165236</v>
      </c>
      <c r="F59" s="311">
        <v>212477.05</v>
      </c>
      <c r="G59" s="311">
        <v>107494</v>
      </c>
      <c r="H59" s="311">
        <v>153336.86</v>
      </c>
      <c r="I59" s="311">
        <v>180415</v>
      </c>
      <c r="J59" s="311">
        <v>288642.37</v>
      </c>
      <c r="K59" s="311">
        <v>139569</v>
      </c>
      <c r="L59" s="311">
        <v>330765.44</v>
      </c>
      <c r="M59" s="311">
        <v>8649033</v>
      </c>
      <c r="N59" s="313">
        <v>23797768.07</v>
      </c>
    </row>
    <row r="60" spans="1:14" ht="12.75">
      <c r="A60" s="288"/>
      <c r="B60" s="289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316"/>
      <c r="N60" s="312"/>
    </row>
  </sheetData>
  <mergeCells count="13">
    <mergeCell ref="A50:B50"/>
    <mergeCell ref="G5:H5"/>
    <mergeCell ref="I5:J5"/>
    <mergeCell ref="K5:L5"/>
    <mergeCell ref="M5:N5"/>
    <mergeCell ref="A5:A6"/>
    <mergeCell ref="B5:B6"/>
    <mergeCell ref="C5:D5"/>
    <mergeCell ref="E5:F5"/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37">
      <selection activeCell="A4" sqref="A4:J4"/>
    </sheetView>
  </sheetViews>
  <sheetFormatPr defaultColWidth="9.140625" defaultRowHeight="12.75"/>
  <cols>
    <col min="1" max="1" width="4.00390625" style="263" bestFit="1" customWidth="1"/>
    <col min="2" max="2" width="26.00390625" style="263" customWidth="1"/>
    <col min="3" max="3" width="9.7109375" style="263" customWidth="1"/>
    <col min="4" max="4" width="10.57421875" style="263" customWidth="1"/>
    <col min="5" max="5" width="7.140625" style="263" customWidth="1"/>
    <col min="6" max="6" width="11.140625" style="263" customWidth="1"/>
    <col min="7" max="7" width="7.140625" style="263" customWidth="1"/>
    <col min="8" max="8" width="12.7109375" style="263" customWidth="1"/>
    <col min="9" max="9" width="8.421875" style="263" customWidth="1"/>
    <col min="10" max="10" width="9.7109375" style="263" customWidth="1"/>
    <col min="11" max="16384" width="9.140625" style="263" customWidth="1"/>
  </cols>
  <sheetData>
    <row r="1" spans="1:10" ht="14.25">
      <c r="A1" s="495" t="s">
        <v>457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ht="14.25">
      <c r="A2" s="495" t="s">
        <v>458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5" customHeight="1">
      <c r="A3" s="508" t="s">
        <v>459</v>
      </c>
      <c r="B3" s="508"/>
      <c r="C3" s="508"/>
      <c r="D3" s="508"/>
      <c r="E3" s="508"/>
      <c r="F3" s="508"/>
      <c r="G3" s="508"/>
      <c r="H3" s="508"/>
      <c r="I3" s="508"/>
      <c r="J3" s="508"/>
    </row>
    <row r="4" spans="1:10" ht="12.75" customHeight="1">
      <c r="A4" s="497" t="s">
        <v>460</v>
      </c>
      <c r="B4" s="497"/>
      <c r="C4" s="497"/>
      <c r="D4" s="497"/>
      <c r="E4" s="497"/>
      <c r="F4" s="497"/>
      <c r="G4" s="497"/>
      <c r="H4" s="497"/>
      <c r="I4" s="497"/>
      <c r="J4" s="497"/>
    </row>
    <row r="5" spans="1:10" ht="54" customHeight="1">
      <c r="A5" s="500" t="s">
        <v>408</v>
      </c>
      <c r="B5" s="502" t="s">
        <v>132</v>
      </c>
      <c r="C5" s="498" t="s">
        <v>461</v>
      </c>
      <c r="D5" s="499"/>
      <c r="E5" s="498" t="s">
        <v>462</v>
      </c>
      <c r="F5" s="499"/>
      <c r="G5" s="421" t="s">
        <v>463</v>
      </c>
      <c r="H5" s="421"/>
      <c r="I5" s="498" t="s">
        <v>464</v>
      </c>
      <c r="J5" s="499"/>
    </row>
    <row r="6" spans="1:10" ht="12.75">
      <c r="A6" s="501"/>
      <c r="B6" s="503"/>
      <c r="C6" s="308" t="s">
        <v>317</v>
      </c>
      <c r="D6" s="308" t="s">
        <v>11</v>
      </c>
      <c r="E6" s="308" t="s">
        <v>317</v>
      </c>
      <c r="F6" s="308" t="s">
        <v>11</v>
      </c>
      <c r="G6" s="308" t="s">
        <v>317</v>
      </c>
      <c r="H6" s="308" t="s">
        <v>11</v>
      </c>
      <c r="I6" s="308" t="s">
        <v>317</v>
      </c>
      <c r="J6" s="308" t="s">
        <v>11</v>
      </c>
    </row>
    <row r="7" spans="1:10" ht="12.75">
      <c r="A7" s="285" t="s">
        <v>144</v>
      </c>
      <c r="B7" s="286" t="s">
        <v>452</v>
      </c>
      <c r="C7" s="287"/>
      <c r="D7" s="287"/>
      <c r="E7" s="287"/>
      <c r="F7" s="287"/>
      <c r="G7" s="287"/>
      <c r="H7" s="287"/>
      <c r="I7" s="287"/>
      <c r="J7" s="287"/>
    </row>
    <row r="8" spans="1:10" ht="12.75">
      <c r="A8" s="288">
        <v>1</v>
      </c>
      <c r="B8" s="289" t="s">
        <v>53</v>
      </c>
      <c r="C8" s="287">
        <v>23</v>
      </c>
      <c r="D8" s="287">
        <v>11.5</v>
      </c>
      <c r="E8" s="287">
        <v>0</v>
      </c>
      <c r="F8" s="287">
        <v>0</v>
      </c>
      <c r="G8" s="287">
        <v>5</v>
      </c>
      <c r="H8" s="287">
        <v>4</v>
      </c>
      <c r="I8" s="287">
        <v>18</v>
      </c>
      <c r="J8" s="287">
        <v>7.5</v>
      </c>
    </row>
    <row r="9" spans="1:10" ht="12.75">
      <c r="A9" s="288">
        <v>2</v>
      </c>
      <c r="B9" s="289" t="s">
        <v>57</v>
      </c>
      <c r="C9" s="287">
        <v>266</v>
      </c>
      <c r="D9" s="287">
        <v>174</v>
      </c>
      <c r="E9" s="287">
        <v>0</v>
      </c>
      <c r="F9" s="287">
        <v>0</v>
      </c>
      <c r="G9" s="287">
        <v>0</v>
      </c>
      <c r="H9" s="287">
        <v>0</v>
      </c>
      <c r="I9" s="287">
        <v>266</v>
      </c>
      <c r="J9" s="287">
        <v>174</v>
      </c>
    </row>
    <row r="10" spans="1:10" ht="12.75">
      <c r="A10" s="288">
        <v>3</v>
      </c>
      <c r="B10" s="289" t="s">
        <v>71</v>
      </c>
      <c r="C10" s="287">
        <v>4514</v>
      </c>
      <c r="D10" s="287">
        <v>1282</v>
      </c>
      <c r="E10" s="287">
        <v>512</v>
      </c>
      <c r="F10" s="287">
        <v>31</v>
      </c>
      <c r="G10" s="287">
        <v>63</v>
      </c>
      <c r="H10" s="287">
        <v>3</v>
      </c>
      <c r="I10" s="287">
        <v>4963</v>
      </c>
      <c r="J10" s="287">
        <v>1310</v>
      </c>
    </row>
    <row r="11" spans="1:10" ht="12.75">
      <c r="A11" s="288">
        <v>4</v>
      </c>
      <c r="B11" s="289" t="s">
        <v>68</v>
      </c>
      <c r="C11" s="287">
        <v>0</v>
      </c>
      <c r="D11" s="287">
        <v>0</v>
      </c>
      <c r="E11" s="287">
        <v>0</v>
      </c>
      <c r="F11" s="287">
        <v>0</v>
      </c>
      <c r="G11" s="287">
        <v>0</v>
      </c>
      <c r="H11" s="287">
        <v>0</v>
      </c>
      <c r="I11" s="287">
        <v>0</v>
      </c>
      <c r="J11" s="287">
        <v>0</v>
      </c>
    </row>
    <row r="12" spans="1:10" ht="12.75">
      <c r="A12" s="288">
        <v>5</v>
      </c>
      <c r="B12" s="289" t="s">
        <v>69</v>
      </c>
      <c r="C12" s="287">
        <v>4298</v>
      </c>
      <c r="D12" s="287">
        <v>226</v>
      </c>
      <c r="E12" s="287">
        <v>12</v>
      </c>
      <c r="F12" s="287">
        <v>5</v>
      </c>
      <c r="G12" s="287">
        <v>0</v>
      </c>
      <c r="H12" s="287">
        <v>0</v>
      </c>
      <c r="I12" s="287">
        <v>4310</v>
      </c>
      <c r="J12" s="287">
        <v>231</v>
      </c>
    </row>
    <row r="13" spans="1:10" ht="12.75">
      <c r="A13" s="288">
        <v>6</v>
      </c>
      <c r="B13" s="289" t="s">
        <v>70</v>
      </c>
      <c r="C13" s="287">
        <v>236</v>
      </c>
      <c r="D13" s="287">
        <v>244</v>
      </c>
      <c r="E13" s="287">
        <v>0</v>
      </c>
      <c r="F13" s="287">
        <v>0</v>
      </c>
      <c r="G13" s="287">
        <v>0</v>
      </c>
      <c r="H13" s="287">
        <v>0</v>
      </c>
      <c r="I13" s="287">
        <v>236</v>
      </c>
      <c r="J13" s="287">
        <v>244</v>
      </c>
    </row>
    <row r="14" spans="1:10" ht="12.75">
      <c r="A14" s="288">
        <v>7</v>
      </c>
      <c r="B14" s="289" t="s">
        <v>74</v>
      </c>
      <c r="C14" s="287">
        <v>4267</v>
      </c>
      <c r="D14" s="287">
        <v>1752.22</v>
      </c>
      <c r="E14" s="287">
        <v>22</v>
      </c>
      <c r="F14" s="287">
        <v>6.22</v>
      </c>
      <c r="G14" s="287">
        <v>3</v>
      </c>
      <c r="H14" s="287">
        <v>1.75</v>
      </c>
      <c r="I14" s="287">
        <v>4286</v>
      </c>
      <c r="J14" s="287">
        <v>1756.69</v>
      </c>
    </row>
    <row r="15" spans="1:10" ht="12.75">
      <c r="A15" s="292"/>
      <c r="B15" s="286" t="s">
        <v>423</v>
      </c>
      <c r="C15" s="311">
        <v>13604</v>
      </c>
      <c r="D15" s="311">
        <v>3689.72</v>
      </c>
      <c r="E15" s="311">
        <v>546</v>
      </c>
      <c r="F15" s="311">
        <v>42.22</v>
      </c>
      <c r="G15" s="311">
        <v>71</v>
      </c>
      <c r="H15" s="311">
        <v>8.75</v>
      </c>
      <c r="I15" s="311">
        <v>14079</v>
      </c>
      <c r="J15" s="311">
        <v>3723.19</v>
      </c>
    </row>
    <row r="16" spans="1:10" ht="12.75">
      <c r="A16" s="285" t="s">
        <v>424</v>
      </c>
      <c r="B16" s="286" t="s">
        <v>425</v>
      </c>
      <c r="C16" s="287"/>
      <c r="D16" s="317"/>
      <c r="E16" s="287"/>
      <c r="F16" s="317"/>
      <c r="G16" s="287"/>
      <c r="H16" s="317"/>
      <c r="I16" s="287"/>
      <c r="J16" s="317"/>
    </row>
    <row r="17" spans="1:10" ht="15.75">
      <c r="A17" s="297">
        <v>1</v>
      </c>
      <c r="B17" s="298" t="s">
        <v>48</v>
      </c>
      <c r="C17" s="287">
        <v>0</v>
      </c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</row>
    <row r="18" spans="1:10" ht="15.75">
      <c r="A18" s="297">
        <v>2</v>
      </c>
      <c r="B18" s="298" t="s">
        <v>49</v>
      </c>
      <c r="C18" s="287">
        <v>0</v>
      </c>
      <c r="D18" s="317">
        <v>0</v>
      </c>
      <c r="E18" s="287">
        <v>0</v>
      </c>
      <c r="F18" s="317">
        <v>0</v>
      </c>
      <c r="G18" s="287">
        <v>0</v>
      </c>
      <c r="H18" s="317">
        <v>0</v>
      </c>
      <c r="I18" s="287">
        <v>0</v>
      </c>
      <c r="J18" s="317">
        <v>0</v>
      </c>
    </row>
    <row r="19" spans="1:10" ht="15.75">
      <c r="A19" s="297">
        <v>3</v>
      </c>
      <c r="B19" s="298" t="s">
        <v>50</v>
      </c>
      <c r="C19" s="287">
        <v>38</v>
      </c>
      <c r="D19" s="317">
        <v>12.8</v>
      </c>
      <c r="E19" s="287">
        <v>0</v>
      </c>
      <c r="F19" s="317">
        <v>0</v>
      </c>
      <c r="G19" s="287">
        <v>0</v>
      </c>
      <c r="H19" s="317">
        <v>0</v>
      </c>
      <c r="I19" s="287">
        <v>38</v>
      </c>
      <c r="J19" s="317">
        <v>12.8</v>
      </c>
    </row>
    <row r="20" spans="1:10" ht="15.75">
      <c r="A20" s="301">
        <v>4</v>
      </c>
      <c r="B20" s="299" t="s">
        <v>465</v>
      </c>
      <c r="C20" s="287">
        <v>0</v>
      </c>
      <c r="D20" s="317">
        <v>0</v>
      </c>
      <c r="E20" s="287">
        <v>0</v>
      </c>
      <c r="F20" s="317">
        <v>0</v>
      </c>
      <c r="G20" s="287">
        <v>0</v>
      </c>
      <c r="H20" s="317">
        <v>0</v>
      </c>
      <c r="I20" s="287">
        <v>0</v>
      </c>
      <c r="J20" s="317">
        <v>0</v>
      </c>
    </row>
    <row r="21" spans="1:10" ht="15.75">
      <c r="A21" s="301">
        <v>5</v>
      </c>
      <c r="B21" s="299" t="s">
        <v>52</v>
      </c>
      <c r="C21" s="287">
        <v>0</v>
      </c>
      <c r="D21" s="317">
        <v>0</v>
      </c>
      <c r="E21" s="287">
        <v>0</v>
      </c>
      <c r="F21" s="317">
        <v>0</v>
      </c>
      <c r="G21" s="287">
        <v>0</v>
      </c>
      <c r="H21" s="317">
        <v>0</v>
      </c>
      <c r="I21" s="287">
        <v>0</v>
      </c>
      <c r="J21" s="317">
        <v>0</v>
      </c>
    </row>
    <row r="22" spans="1:10" ht="15.75">
      <c r="A22" s="297">
        <v>6</v>
      </c>
      <c r="B22" s="298" t="s">
        <v>55</v>
      </c>
      <c r="C22" s="287">
        <v>0</v>
      </c>
      <c r="D22" s="317">
        <v>0</v>
      </c>
      <c r="E22" s="287">
        <v>0</v>
      </c>
      <c r="F22" s="317">
        <v>0</v>
      </c>
      <c r="G22" s="287">
        <v>0</v>
      </c>
      <c r="H22" s="317">
        <v>0</v>
      </c>
      <c r="I22" s="287">
        <v>0</v>
      </c>
      <c r="J22" s="317">
        <v>0</v>
      </c>
    </row>
    <row r="23" spans="1:10" ht="15.75">
      <c r="A23" s="301">
        <v>7</v>
      </c>
      <c r="B23" s="299" t="s">
        <v>58</v>
      </c>
      <c r="C23" s="287">
        <v>0</v>
      </c>
      <c r="D23" s="317">
        <v>0</v>
      </c>
      <c r="E23" s="287">
        <v>0</v>
      </c>
      <c r="F23" s="317">
        <v>0</v>
      </c>
      <c r="G23" s="287">
        <v>0</v>
      </c>
      <c r="H23" s="317">
        <v>0</v>
      </c>
      <c r="I23" s="287">
        <v>0</v>
      </c>
      <c r="J23" s="317">
        <v>0</v>
      </c>
    </row>
    <row r="24" spans="1:10" ht="15.75">
      <c r="A24" s="301">
        <v>8</v>
      </c>
      <c r="B24" s="299" t="s">
        <v>59</v>
      </c>
      <c r="C24" s="287">
        <v>27</v>
      </c>
      <c r="D24" s="317">
        <v>9.83</v>
      </c>
      <c r="E24" s="287">
        <v>0</v>
      </c>
      <c r="F24" s="317">
        <v>0</v>
      </c>
      <c r="G24" s="287">
        <v>0</v>
      </c>
      <c r="H24" s="317">
        <v>0</v>
      </c>
      <c r="I24" s="287">
        <v>27</v>
      </c>
      <c r="J24" s="317">
        <v>9.83</v>
      </c>
    </row>
    <row r="25" spans="1:10" ht="15.75">
      <c r="A25" s="301">
        <v>9</v>
      </c>
      <c r="B25" s="299" t="s">
        <v>60</v>
      </c>
      <c r="C25" s="287">
        <v>0</v>
      </c>
      <c r="D25" s="317">
        <v>0</v>
      </c>
      <c r="E25" s="287">
        <v>0</v>
      </c>
      <c r="F25" s="317">
        <v>0</v>
      </c>
      <c r="G25" s="287">
        <v>0</v>
      </c>
      <c r="H25" s="317">
        <v>0</v>
      </c>
      <c r="I25" s="287">
        <v>0</v>
      </c>
      <c r="J25" s="317">
        <v>0</v>
      </c>
    </row>
    <row r="26" spans="1:10" ht="15.75">
      <c r="A26" s="301">
        <v>10</v>
      </c>
      <c r="B26" s="299" t="s">
        <v>152</v>
      </c>
      <c r="C26" s="287">
        <v>0</v>
      </c>
      <c r="D26" s="317">
        <v>0</v>
      </c>
      <c r="E26" s="287">
        <v>0</v>
      </c>
      <c r="F26" s="317">
        <v>0</v>
      </c>
      <c r="G26" s="287">
        <v>0</v>
      </c>
      <c r="H26" s="317">
        <v>0</v>
      </c>
      <c r="I26" s="287">
        <v>0</v>
      </c>
      <c r="J26" s="317">
        <v>0</v>
      </c>
    </row>
    <row r="27" spans="1:10" ht="15.75">
      <c r="A27" s="301">
        <v>11</v>
      </c>
      <c r="B27" s="299" t="s">
        <v>66</v>
      </c>
      <c r="C27" s="287">
        <v>294</v>
      </c>
      <c r="D27" s="317">
        <v>102.8</v>
      </c>
      <c r="E27" s="287">
        <v>0</v>
      </c>
      <c r="F27" s="317">
        <v>0</v>
      </c>
      <c r="G27" s="287">
        <v>62</v>
      </c>
      <c r="H27" s="317">
        <v>23.53</v>
      </c>
      <c r="I27" s="287">
        <v>232</v>
      </c>
      <c r="J27" s="317">
        <v>79.27</v>
      </c>
    </row>
    <row r="28" spans="1:10" ht="15.75">
      <c r="A28" s="301">
        <v>12</v>
      </c>
      <c r="B28" s="299" t="s">
        <v>153</v>
      </c>
      <c r="C28" s="287">
        <v>0</v>
      </c>
      <c r="D28" s="317">
        <v>0</v>
      </c>
      <c r="E28" s="287">
        <v>0</v>
      </c>
      <c r="F28" s="317">
        <v>0</v>
      </c>
      <c r="G28" s="287">
        <v>0</v>
      </c>
      <c r="H28" s="317">
        <v>0</v>
      </c>
      <c r="I28" s="287">
        <v>0</v>
      </c>
      <c r="J28" s="317">
        <v>0</v>
      </c>
    </row>
    <row r="29" spans="1:10" ht="15.75">
      <c r="A29" s="301">
        <v>13</v>
      </c>
      <c r="B29" s="299" t="s">
        <v>426</v>
      </c>
      <c r="C29" s="287">
        <v>0</v>
      </c>
      <c r="D29" s="317">
        <v>0</v>
      </c>
      <c r="E29" s="287">
        <v>0</v>
      </c>
      <c r="F29" s="317">
        <v>0</v>
      </c>
      <c r="G29" s="287">
        <v>0</v>
      </c>
      <c r="H29" s="317">
        <v>0</v>
      </c>
      <c r="I29" s="287">
        <v>0</v>
      </c>
      <c r="J29" s="317">
        <v>0</v>
      </c>
    </row>
    <row r="30" spans="1:10" ht="15.75">
      <c r="A30" s="301">
        <v>14</v>
      </c>
      <c r="B30" s="299" t="s">
        <v>427</v>
      </c>
      <c r="C30" s="287">
        <v>0</v>
      </c>
      <c r="D30" s="317">
        <v>0</v>
      </c>
      <c r="E30" s="287">
        <v>0</v>
      </c>
      <c r="F30" s="317">
        <v>0</v>
      </c>
      <c r="G30" s="287">
        <v>0</v>
      </c>
      <c r="H30" s="317">
        <v>0</v>
      </c>
      <c r="I30" s="287">
        <v>0</v>
      </c>
      <c r="J30" s="317">
        <v>0</v>
      </c>
    </row>
    <row r="31" spans="1:10" ht="15.75">
      <c r="A31" s="301">
        <v>17</v>
      </c>
      <c r="B31" s="299" t="s">
        <v>428</v>
      </c>
      <c r="C31" s="287">
        <v>0</v>
      </c>
      <c r="D31" s="317">
        <v>0</v>
      </c>
      <c r="E31" s="287">
        <v>0</v>
      </c>
      <c r="F31" s="317">
        <v>0</v>
      </c>
      <c r="G31" s="287">
        <v>0</v>
      </c>
      <c r="H31" s="317">
        <v>0</v>
      </c>
      <c r="I31" s="287">
        <v>0</v>
      </c>
      <c r="J31" s="317">
        <v>0</v>
      </c>
    </row>
    <row r="32" spans="1:10" ht="15.75">
      <c r="A32" s="301">
        <v>18</v>
      </c>
      <c r="B32" s="299" t="s">
        <v>72</v>
      </c>
      <c r="C32" s="287">
        <v>0</v>
      </c>
      <c r="D32" s="317">
        <v>0</v>
      </c>
      <c r="E32" s="287">
        <v>0</v>
      </c>
      <c r="F32" s="317">
        <v>0</v>
      </c>
      <c r="G32" s="287">
        <v>0</v>
      </c>
      <c r="H32" s="317">
        <v>0</v>
      </c>
      <c r="I32" s="287">
        <v>0</v>
      </c>
      <c r="J32" s="317">
        <v>0</v>
      </c>
    </row>
    <row r="33" spans="1:10" ht="15.75">
      <c r="A33" s="301">
        <v>19</v>
      </c>
      <c r="B33" s="299" t="s">
        <v>73</v>
      </c>
      <c r="C33" s="287">
        <v>0</v>
      </c>
      <c r="D33" s="317">
        <v>0</v>
      </c>
      <c r="E33" s="287">
        <v>0</v>
      </c>
      <c r="F33" s="317">
        <v>0</v>
      </c>
      <c r="G33" s="287">
        <v>0</v>
      </c>
      <c r="H33" s="317">
        <v>0</v>
      </c>
      <c r="I33" s="287">
        <v>0</v>
      </c>
      <c r="J33" s="317">
        <v>0</v>
      </c>
    </row>
    <row r="34" spans="1:10" ht="15.75">
      <c r="A34" s="301">
        <v>20</v>
      </c>
      <c r="B34" s="299" t="s">
        <v>157</v>
      </c>
      <c r="C34" s="287">
        <v>0</v>
      </c>
      <c r="D34" s="317">
        <v>0</v>
      </c>
      <c r="E34" s="287">
        <v>0</v>
      </c>
      <c r="F34" s="317">
        <v>0</v>
      </c>
      <c r="G34" s="287">
        <v>0</v>
      </c>
      <c r="H34" s="317">
        <v>0</v>
      </c>
      <c r="I34" s="287">
        <v>0</v>
      </c>
      <c r="J34" s="317">
        <v>0</v>
      </c>
    </row>
    <row r="35" spans="1:10" ht="15.75">
      <c r="A35" s="295"/>
      <c r="B35" s="300" t="s">
        <v>158</v>
      </c>
      <c r="C35" s="311">
        <v>359</v>
      </c>
      <c r="D35" s="318">
        <v>125.43</v>
      </c>
      <c r="E35" s="311">
        <v>0</v>
      </c>
      <c r="F35" s="318">
        <v>0</v>
      </c>
      <c r="G35" s="311">
        <v>62</v>
      </c>
      <c r="H35" s="318">
        <v>23.53</v>
      </c>
      <c r="I35" s="311">
        <v>297</v>
      </c>
      <c r="J35" s="318">
        <v>101.9</v>
      </c>
    </row>
    <row r="36" spans="1:10" ht="12.75">
      <c r="A36" s="285" t="s">
        <v>162</v>
      </c>
      <c r="B36" s="286" t="s">
        <v>430</v>
      </c>
      <c r="C36" s="287"/>
      <c r="D36" s="317"/>
      <c r="E36" s="287"/>
      <c r="F36" s="317"/>
      <c r="G36" s="287"/>
      <c r="H36" s="317"/>
      <c r="I36" s="287"/>
      <c r="J36" s="317"/>
    </row>
    <row r="37" spans="1:10" ht="12.75">
      <c r="A37" s="288">
        <v>1</v>
      </c>
      <c r="B37" s="289" t="s">
        <v>62</v>
      </c>
      <c r="C37" s="287">
        <v>325</v>
      </c>
      <c r="D37" s="287">
        <v>197</v>
      </c>
      <c r="E37" s="287">
        <v>101</v>
      </c>
      <c r="F37" s="287">
        <v>33</v>
      </c>
      <c r="G37" s="287">
        <v>30</v>
      </c>
      <c r="H37" s="287">
        <v>15</v>
      </c>
      <c r="I37" s="287">
        <v>396</v>
      </c>
      <c r="J37" s="287">
        <v>215</v>
      </c>
    </row>
    <row r="38" spans="1:10" ht="12.75">
      <c r="A38" s="288">
        <v>2</v>
      </c>
      <c r="B38" s="289" t="s">
        <v>466</v>
      </c>
      <c r="C38" s="287">
        <v>0</v>
      </c>
      <c r="D38" s="287">
        <v>0</v>
      </c>
      <c r="E38" s="287">
        <v>0</v>
      </c>
      <c r="F38" s="287">
        <v>0</v>
      </c>
      <c r="G38" s="287">
        <v>0</v>
      </c>
      <c r="H38" s="287">
        <v>0</v>
      </c>
      <c r="I38" s="287">
        <v>0</v>
      </c>
      <c r="J38" s="287">
        <v>0</v>
      </c>
    </row>
    <row r="39" spans="1:10" ht="12.75">
      <c r="A39" s="288">
        <v>3</v>
      </c>
      <c r="B39" s="289" t="s">
        <v>467</v>
      </c>
      <c r="C39" s="287">
        <v>0</v>
      </c>
      <c r="D39" s="287">
        <v>0</v>
      </c>
      <c r="E39" s="287">
        <v>0</v>
      </c>
      <c r="F39" s="287">
        <v>0</v>
      </c>
      <c r="G39" s="287">
        <v>0</v>
      </c>
      <c r="H39" s="287">
        <v>0</v>
      </c>
      <c r="I39" s="287">
        <v>0</v>
      </c>
      <c r="J39" s="287">
        <v>0</v>
      </c>
    </row>
    <row r="40" spans="1:10" ht="12.75">
      <c r="A40" s="314"/>
      <c r="B40" s="286" t="s">
        <v>255</v>
      </c>
      <c r="C40" s="311">
        <v>325</v>
      </c>
      <c r="D40" s="311">
        <v>197</v>
      </c>
      <c r="E40" s="311">
        <v>101</v>
      </c>
      <c r="F40" s="311">
        <v>33</v>
      </c>
      <c r="G40" s="311">
        <v>30</v>
      </c>
      <c r="H40" s="311">
        <v>15</v>
      </c>
      <c r="I40" s="311">
        <v>396</v>
      </c>
      <c r="J40" s="311">
        <v>215</v>
      </c>
    </row>
    <row r="41" spans="1:10" ht="12.75">
      <c r="A41" s="285" t="s">
        <v>178</v>
      </c>
      <c r="B41" s="286" t="s">
        <v>179</v>
      </c>
      <c r="C41" s="287"/>
      <c r="D41" s="317"/>
      <c r="E41" s="287"/>
      <c r="F41" s="317"/>
      <c r="G41" s="287"/>
      <c r="H41" s="317"/>
      <c r="I41" s="287"/>
      <c r="J41" s="317"/>
    </row>
    <row r="42" spans="1:10" ht="15.75">
      <c r="A42" s="288"/>
      <c r="B42" s="315"/>
      <c r="C42" s="287"/>
      <c r="D42" s="317"/>
      <c r="E42" s="287"/>
      <c r="F42" s="317"/>
      <c r="G42" s="287"/>
      <c r="H42" s="317"/>
      <c r="I42" s="287"/>
      <c r="J42" s="317"/>
    </row>
    <row r="43" spans="1:10" ht="12.75">
      <c r="A43" s="288">
        <v>1</v>
      </c>
      <c r="B43" s="289" t="s">
        <v>454</v>
      </c>
      <c r="C43" s="287">
        <v>1316</v>
      </c>
      <c r="D43" s="317">
        <v>4634</v>
      </c>
      <c r="E43" s="287">
        <v>0</v>
      </c>
      <c r="F43" s="317">
        <v>0</v>
      </c>
      <c r="G43" s="287">
        <v>0</v>
      </c>
      <c r="H43" s="317">
        <v>0</v>
      </c>
      <c r="I43" s="287">
        <v>1316</v>
      </c>
      <c r="J43" s="317">
        <v>4634</v>
      </c>
    </row>
    <row r="44" spans="1:10" ht="12.75">
      <c r="A44" s="288">
        <v>2</v>
      </c>
      <c r="B44" s="289" t="s">
        <v>181</v>
      </c>
      <c r="C44" s="287">
        <v>127</v>
      </c>
      <c r="D44" s="317">
        <v>22.42</v>
      </c>
      <c r="E44" s="287">
        <v>0</v>
      </c>
      <c r="F44" s="317">
        <v>0</v>
      </c>
      <c r="G44" s="287">
        <v>0</v>
      </c>
      <c r="H44" s="317">
        <v>0</v>
      </c>
      <c r="I44" s="287">
        <v>127</v>
      </c>
      <c r="J44" s="317">
        <v>22.42</v>
      </c>
    </row>
    <row r="45" spans="1:10" ht="12.75">
      <c r="A45" s="288">
        <v>3</v>
      </c>
      <c r="B45" s="289" t="s">
        <v>182</v>
      </c>
      <c r="C45" s="287">
        <v>0</v>
      </c>
      <c r="D45" s="317">
        <v>0</v>
      </c>
      <c r="E45" s="287">
        <v>0</v>
      </c>
      <c r="F45" s="317">
        <v>0</v>
      </c>
      <c r="G45" s="287">
        <v>0</v>
      </c>
      <c r="H45" s="317">
        <v>0</v>
      </c>
      <c r="I45" s="287">
        <v>0</v>
      </c>
      <c r="J45" s="317">
        <v>0</v>
      </c>
    </row>
    <row r="46" spans="1:10" ht="12.75">
      <c r="A46" s="288">
        <v>4</v>
      </c>
      <c r="B46" s="289" t="s">
        <v>455</v>
      </c>
      <c r="C46" s="287">
        <v>4050</v>
      </c>
      <c r="D46" s="317">
        <v>604</v>
      </c>
      <c r="E46" s="287">
        <v>203</v>
      </c>
      <c r="F46" s="317">
        <v>169</v>
      </c>
      <c r="G46" s="287">
        <v>104</v>
      </c>
      <c r="H46" s="317">
        <v>77</v>
      </c>
      <c r="I46" s="287">
        <v>4149</v>
      </c>
      <c r="J46" s="317">
        <v>696</v>
      </c>
    </row>
    <row r="47" spans="1:10" ht="12.75">
      <c r="A47" s="288">
        <v>5</v>
      </c>
      <c r="B47" s="289" t="s">
        <v>184</v>
      </c>
      <c r="C47" s="287">
        <v>743</v>
      </c>
      <c r="D47" s="317">
        <v>120</v>
      </c>
      <c r="E47" s="287">
        <v>214</v>
      </c>
      <c r="F47" s="317">
        <v>44</v>
      </c>
      <c r="G47" s="287">
        <v>76</v>
      </c>
      <c r="H47" s="317">
        <v>25</v>
      </c>
      <c r="I47" s="287">
        <v>881</v>
      </c>
      <c r="J47" s="317">
        <v>139</v>
      </c>
    </row>
    <row r="48" spans="1:10" ht="12.75">
      <c r="A48" s="288">
        <v>6</v>
      </c>
      <c r="B48" s="289" t="s">
        <v>185</v>
      </c>
      <c r="C48" s="287">
        <v>3194</v>
      </c>
      <c r="D48" s="317">
        <v>155.59</v>
      </c>
      <c r="E48" s="287">
        <v>0</v>
      </c>
      <c r="F48" s="317">
        <v>0</v>
      </c>
      <c r="G48" s="287">
        <v>0</v>
      </c>
      <c r="H48" s="317">
        <v>0</v>
      </c>
      <c r="I48" s="287">
        <v>3194</v>
      </c>
      <c r="J48" s="317">
        <v>155.59</v>
      </c>
    </row>
    <row r="49" spans="1:10" ht="12.75">
      <c r="A49" s="292"/>
      <c r="B49" s="286" t="s">
        <v>186</v>
      </c>
      <c r="C49" s="311">
        <v>9430</v>
      </c>
      <c r="D49" s="318">
        <v>5536.01</v>
      </c>
      <c r="E49" s="311">
        <v>417</v>
      </c>
      <c r="F49" s="318">
        <v>213</v>
      </c>
      <c r="G49" s="311">
        <v>180</v>
      </c>
      <c r="H49" s="318">
        <v>102</v>
      </c>
      <c r="I49" s="311">
        <v>9667</v>
      </c>
      <c r="J49" s="318">
        <v>5647.01</v>
      </c>
    </row>
    <row r="50" spans="1:10" ht="12.75">
      <c r="A50" s="506" t="s">
        <v>468</v>
      </c>
      <c r="B50" s="507"/>
      <c r="C50" s="311">
        <v>23718</v>
      </c>
      <c r="D50" s="311">
        <v>9548.16</v>
      </c>
      <c r="E50" s="311">
        <v>1064</v>
      </c>
      <c r="F50" s="311">
        <v>288.22</v>
      </c>
      <c r="G50" s="311">
        <v>343</v>
      </c>
      <c r="H50" s="311">
        <v>149.28</v>
      </c>
      <c r="I50" s="311">
        <v>24439</v>
      </c>
      <c r="J50" s="311">
        <v>9687.1</v>
      </c>
    </row>
    <row r="51" spans="1:10" ht="12.75">
      <c r="A51" s="292" t="s">
        <v>189</v>
      </c>
      <c r="B51" s="286" t="s">
        <v>437</v>
      </c>
      <c r="C51" s="287"/>
      <c r="D51" s="317"/>
      <c r="E51" s="287"/>
      <c r="F51" s="317"/>
      <c r="G51" s="287"/>
      <c r="H51" s="317"/>
      <c r="I51" s="287"/>
      <c r="J51" s="317"/>
    </row>
    <row r="52" spans="1:10" ht="12.75">
      <c r="A52" s="288">
        <v>1</v>
      </c>
      <c r="B52" s="289" t="s">
        <v>191</v>
      </c>
      <c r="C52" s="287">
        <v>0</v>
      </c>
      <c r="D52" s="317">
        <v>0</v>
      </c>
      <c r="E52" s="287">
        <v>0</v>
      </c>
      <c r="F52" s="317">
        <v>0</v>
      </c>
      <c r="G52" s="287">
        <v>0</v>
      </c>
      <c r="H52" s="317">
        <v>0</v>
      </c>
      <c r="I52" s="287">
        <v>0</v>
      </c>
      <c r="J52" s="317">
        <v>0</v>
      </c>
    </row>
    <row r="53" spans="1:10" ht="12.75">
      <c r="A53" s="288">
        <v>2</v>
      </c>
      <c r="B53" s="289" t="s">
        <v>469</v>
      </c>
      <c r="C53" s="287">
        <v>1442</v>
      </c>
      <c r="D53" s="317">
        <v>2769</v>
      </c>
      <c r="E53" s="287">
        <v>0</v>
      </c>
      <c r="F53" s="317">
        <v>0</v>
      </c>
      <c r="G53" s="287">
        <v>0</v>
      </c>
      <c r="H53" s="317">
        <v>0</v>
      </c>
      <c r="I53" s="287">
        <v>1442</v>
      </c>
      <c r="J53" s="317">
        <v>2769</v>
      </c>
    </row>
    <row r="54" spans="1:10" ht="12.75">
      <c r="A54" s="288"/>
      <c r="B54" s="289"/>
      <c r="C54" s="287"/>
      <c r="D54" s="317"/>
      <c r="E54" s="287"/>
      <c r="F54" s="317"/>
      <c r="G54" s="287"/>
      <c r="H54" s="317"/>
      <c r="I54" s="287"/>
      <c r="J54" s="317"/>
    </row>
    <row r="55" spans="1:10" ht="12.75">
      <c r="A55" s="292"/>
      <c r="B55" s="286" t="s">
        <v>194</v>
      </c>
      <c r="C55" s="311">
        <v>1442</v>
      </c>
      <c r="D55" s="318">
        <v>2769</v>
      </c>
      <c r="E55" s="311">
        <v>0</v>
      </c>
      <c r="F55" s="318">
        <v>0</v>
      </c>
      <c r="G55" s="311">
        <v>0</v>
      </c>
      <c r="H55" s="318">
        <v>0</v>
      </c>
      <c r="I55" s="311">
        <v>1442</v>
      </c>
      <c r="J55" s="318">
        <v>2769</v>
      </c>
    </row>
    <row r="56" spans="1:10" ht="12.75">
      <c r="A56" s="292"/>
      <c r="B56" s="286" t="s">
        <v>125</v>
      </c>
      <c r="C56" s="311">
        <v>25160</v>
      </c>
      <c r="D56" s="311">
        <v>12317.16</v>
      </c>
      <c r="E56" s="311">
        <v>1064</v>
      </c>
      <c r="F56" s="311">
        <v>288.22</v>
      </c>
      <c r="G56" s="311">
        <v>343</v>
      </c>
      <c r="H56" s="311">
        <v>149.28</v>
      </c>
      <c r="I56" s="311">
        <v>25881</v>
      </c>
      <c r="J56" s="311">
        <v>12456.1</v>
      </c>
    </row>
    <row r="57" spans="1:10" ht="12.75" hidden="1">
      <c r="A57" s="288">
        <v>1</v>
      </c>
      <c r="B57" s="289" t="s">
        <v>470</v>
      </c>
      <c r="C57" s="287">
        <v>0</v>
      </c>
      <c r="D57" s="317">
        <v>0</v>
      </c>
      <c r="E57" s="287">
        <v>0</v>
      </c>
      <c r="F57" s="317">
        <v>0</v>
      </c>
      <c r="G57" s="287">
        <v>0</v>
      </c>
      <c r="H57" s="317">
        <v>0</v>
      </c>
      <c r="I57" s="287">
        <v>0</v>
      </c>
      <c r="J57" s="317">
        <v>0</v>
      </c>
    </row>
    <row r="58" spans="1:10" ht="12.75" hidden="1">
      <c r="A58" s="288">
        <v>2</v>
      </c>
      <c r="B58" s="289" t="s">
        <v>471</v>
      </c>
      <c r="C58" s="287" t="e">
        <v>#REF!</v>
      </c>
      <c r="D58" s="317" t="e">
        <v>#REF!</v>
      </c>
      <c r="E58" s="287" t="e">
        <v>#REF!</v>
      </c>
      <c r="F58" s="317" t="e">
        <v>#REF!</v>
      </c>
      <c r="G58" s="287" t="e">
        <v>#REF!</v>
      </c>
      <c r="H58" s="317" t="e">
        <v>#REF!</v>
      </c>
      <c r="I58" s="287" t="e">
        <v>#REF!</v>
      </c>
      <c r="J58" s="317" t="e">
        <v>#REF!</v>
      </c>
    </row>
    <row r="59" spans="1:10" ht="12.75" hidden="1">
      <c r="A59" s="288">
        <v>3</v>
      </c>
      <c r="B59" s="289" t="s">
        <v>248</v>
      </c>
      <c r="C59" s="287">
        <v>0</v>
      </c>
      <c r="D59" s="317">
        <v>0</v>
      </c>
      <c r="E59" s="287">
        <v>0</v>
      </c>
      <c r="F59" s="317">
        <v>0</v>
      </c>
      <c r="G59" s="287">
        <v>0</v>
      </c>
      <c r="H59" s="317">
        <v>0</v>
      </c>
      <c r="I59" s="287">
        <v>0</v>
      </c>
      <c r="J59" s="317">
        <v>0</v>
      </c>
    </row>
    <row r="60" spans="1:10" ht="12.75" hidden="1">
      <c r="A60" s="288">
        <v>4</v>
      </c>
      <c r="B60" s="289" t="s">
        <v>165</v>
      </c>
      <c r="C60" s="287">
        <v>0</v>
      </c>
      <c r="D60" s="317">
        <v>0</v>
      </c>
      <c r="E60" s="287">
        <v>0</v>
      </c>
      <c r="F60" s="317">
        <v>0</v>
      </c>
      <c r="G60" s="287">
        <v>0</v>
      </c>
      <c r="H60" s="317">
        <v>0</v>
      </c>
      <c r="I60" s="287">
        <v>0</v>
      </c>
      <c r="J60" s="317">
        <v>0</v>
      </c>
    </row>
    <row r="61" spans="1:10" ht="12.75" hidden="1">
      <c r="A61" s="288">
        <v>5</v>
      </c>
      <c r="B61" s="289" t="s">
        <v>166</v>
      </c>
      <c r="C61" s="287">
        <v>0</v>
      </c>
      <c r="D61" s="317">
        <v>0</v>
      </c>
      <c r="E61" s="287">
        <v>0</v>
      </c>
      <c r="F61" s="317">
        <v>0</v>
      </c>
      <c r="G61" s="287">
        <v>0</v>
      </c>
      <c r="H61" s="317">
        <v>0</v>
      </c>
      <c r="I61" s="287">
        <v>0</v>
      </c>
      <c r="J61" s="317">
        <v>0</v>
      </c>
    </row>
    <row r="62" spans="1:10" ht="12.75" hidden="1">
      <c r="A62" s="288">
        <v>6</v>
      </c>
      <c r="B62" s="289" t="s">
        <v>472</v>
      </c>
      <c r="C62" s="287">
        <v>0</v>
      </c>
      <c r="D62" s="317">
        <v>0</v>
      </c>
      <c r="E62" s="287">
        <v>0</v>
      </c>
      <c r="F62" s="317">
        <v>0</v>
      </c>
      <c r="G62" s="287">
        <v>0</v>
      </c>
      <c r="H62" s="317">
        <v>0</v>
      </c>
      <c r="I62" s="287">
        <v>0</v>
      </c>
      <c r="J62" s="317">
        <v>0</v>
      </c>
    </row>
    <row r="63" spans="1:10" ht="12.75" hidden="1">
      <c r="A63" s="288">
        <v>7</v>
      </c>
      <c r="B63" s="289" t="s">
        <v>473</v>
      </c>
      <c r="C63" s="287">
        <v>0</v>
      </c>
      <c r="D63" s="317">
        <v>0</v>
      </c>
      <c r="E63" s="287">
        <v>0</v>
      </c>
      <c r="F63" s="317">
        <v>0</v>
      </c>
      <c r="G63" s="287">
        <v>0</v>
      </c>
      <c r="H63" s="317">
        <v>0</v>
      </c>
      <c r="I63" s="287">
        <v>0</v>
      </c>
      <c r="J63" s="317">
        <v>0</v>
      </c>
    </row>
    <row r="64" spans="1:10" ht="12.75" hidden="1">
      <c r="A64" s="288">
        <v>8</v>
      </c>
      <c r="B64" s="289" t="s">
        <v>168</v>
      </c>
      <c r="C64" s="287">
        <v>0</v>
      </c>
      <c r="D64" s="317">
        <v>0</v>
      </c>
      <c r="E64" s="287">
        <v>0</v>
      </c>
      <c r="F64" s="317">
        <v>0</v>
      </c>
      <c r="G64" s="287">
        <v>0</v>
      </c>
      <c r="H64" s="317">
        <v>0</v>
      </c>
      <c r="I64" s="287">
        <v>0</v>
      </c>
      <c r="J64" s="317">
        <v>0</v>
      </c>
    </row>
    <row r="65" spans="1:10" ht="12.75" hidden="1">
      <c r="A65" s="288">
        <v>9</v>
      </c>
      <c r="B65" s="289" t="s">
        <v>169</v>
      </c>
      <c r="C65" s="287">
        <v>0</v>
      </c>
      <c r="D65" s="317">
        <v>0</v>
      </c>
      <c r="E65" s="287">
        <v>0</v>
      </c>
      <c r="F65" s="317">
        <v>0</v>
      </c>
      <c r="G65" s="287">
        <v>0</v>
      </c>
      <c r="H65" s="317">
        <v>0</v>
      </c>
      <c r="I65" s="287">
        <v>0</v>
      </c>
      <c r="J65" s="317">
        <v>0</v>
      </c>
    </row>
    <row r="66" spans="1:10" ht="12.75" hidden="1">
      <c r="A66" s="288">
        <v>10</v>
      </c>
      <c r="B66" s="289" t="s">
        <v>170</v>
      </c>
      <c r="C66" s="287">
        <v>0</v>
      </c>
      <c r="D66" s="317">
        <v>0</v>
      </c>
      <c r="E66" s="287">
        <v>0</v>
      </c>
      <c r="F66" s="317">
        <v>0</v>
      </c>
      <c r="G66" s="287">
        <v>0</v>
      </c>
      <c r="H66" s="317">
        <v>0</v>
      </c>
      <c r="I66" s="287">
        <v>0</v>
      </c>
      <c r="J66" s="317">
        <v>0</v>
      </c>
    </row>
    <row r="67" spans="1:10" ht="12.75" hidden="1">
      <c r="A67" s="288">
        <v>11</v>
      </c>
      <c r="B67" s="289" t="s">
        <v>474</v>
      </c>
      <c r="C67" s="287">
        <v>0</v>
      </c>
      <c r="D67" s="317">
        <v>0</v>
      </c>
      <c r="E67" s="287">
        <v>0</v>
      </c>
      <c r="F67" s="317">
        <v>0</v>
      </c>
      <c r="G67" s="287">
        <v>0</v>
      </c>
      <c r="H67" s="317">
        <v>0</v>
      </c>
      <c r="I67" s="287">
        <v>0</v>
      </c>
      <c r="J67" s="317">
        <v>0</v>
      </c>
    </row>
    <row r="68" spans="1:10" ht="12.75" hidden="1">
      <c r="A68" s="288">
        <v>12</v>
      </c>
      <c r="B68" s="289" t="s">
        <v>67</v>
      </c>
      <c r="C68" s="287">
        <v>0</v>
      </c>
      <c r="D68" s="317">
        <v>0</v>
      </c>
      <c r="E68" s="287">
        <v>0</v>
      </c>
      <c r="F68" s="317">
        <v>0</v>
      </c>
      <c r="G68" s="287">
        <v>0</v>
      </c>
      <c r="H68" s="317">
        <v>0</v>
      </c>
      <c r="I68" s="287">
        <v>0</v>
      </c>
      <c r="J68" s="317">
        <v>0</v>
      </c>
    </row>
    <row r="69" spans="1:10" ht="12.75" hidden="1">
      <c r="A69" s="288">
        <v>13</v>
      </c>
      <c r="B69" s="289" t="s">
        <v>475</v>
      </c>
      <c r="C69" s="287">
        <v>0</v>
      </c>
      <c r="D69" s="317">
        <v>0</v>
      </c>
      <c r="E69" s="287">
        <v>0</v>
      </c>
      <c r="F69" s="317">
        <v>0</v>
      </c>
      <c r="G69" s="287">
        <v>0</v>
      </c>
      <c r="H69" s="317">
        <v>0</v>
      </c>
      <c r="I69" s="287">
        <v>0</v>
      </c>
      <c r="J69" s="317">
        <v>0</v>
      </c>
    </row>
    <row r="70" spans="1:10" ht="12.75" hidden="1">
      <c r="A70" s="288">
        <v>14</v>
      </c>
      <c r="B70" s="289" t="s">
        <v>171</v>
      </c>
      <c r="C70" s="287">
        <v>0</v>
      </c>
      <c r="D70" s="317">
        <v>0</v>
      </c>
      <c r="E70" s="287">
        <v>0</v>
      </c>
      <c r="F70" s="317">
        <v>0</v>
      </c>
      <c r="G70" s="287">
        <v>0</v>
      </c>
      <c r="H70" s="317">
        <v>0</v>
      </c>
      <c r="I70" s="287">
        <v>0</v>
      </c>
      <c r="J70" s="317">
        <v>0</v>
      </c>
    </row>
    <row r="71" spans="1:10" ht="12.75" hidden="1">
      <c r="A71" s="288">
        <v>15</v>
      </c>
      <c r="B71" s="289" t="s">
        <v>172</v>
      </c>
      <c r="C71" s="287">
        <v>0</v>
      </c>
      <c r="D71" s="317">
        <v>0</v>
      </c>
      <c r="E71" s="287">
        <v>0</v>
      </c>
      <c r="F71" s="317">
        <v>0</v>
      </c>
      <c r="G71" s="287">
        <v>0</v>
      </c>
      <c r="H71" s="317">
        <v>0</v>
      </c>
      <c r="I71" s="287">
        <v>0</v>
      </c>
      <c r="J71" s="317">
        <v>0</v>
      </c>
    </row>
    <row r="72" spans="1:10" ht="12.75" hidden="1">
      <c r="A72" s="288">
        <v>16</v>
      </c>
      <c r="B72" s="319" t="s">
        <v>476</v>
      </c>
      <c r="C72" s="287" t="e">
        <v>#REF!</v>
      </c>
      <c r="D72" s="317" t="e">
        <v>#REF!</v>
      </c>
      <c r="E72" s="287" t="e">
        <v>#REF!</v>
      </c>
      <c r="F72" s="317" t="e">
        <v>#REF!</v>
      </c>
      <c r="G72" s="287" t="e">
        <v>#REF!</v>
      </c>
      <c r="H72" s="317" t="e">
        <v>#REF!</v>
      </c>
      <c r="I72" s="287" t="e">
        <v>#REF!</v>
      </c>
      <c r="J72" s="317" t="e">
        <v>#REF!</v>
      </c>
    </row>
  </sheetData>
  <mergeCells count="11">
    <mergeCell ref="G5:H5"/>
    <mergeCell ref="I5:J5"/>
    <mergeCell ref="A50:B50"/>
    <mergeCell ref="A5:A6"/>
    <mergeCell ref="B5:B6"/>
    <mergeCell ref="C5:D5"/>
    <mergeCell ref="E5:F5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46">
      <selection activeCell="H13" sqref="H13"/>
    </sheetView>
  </sheetViews>
  <sheetFormatPr defaultColWidth="9.140625" defaultRowHeight="12.75"/>
  <cols>
    <col min="2" max="2" width="27.57421875" style="0" customWidth="1"/>
    <col min="3" max="3" width="14.421875" style="0" customWidth="1"/>
    <col min="4" max="4" width="14.00390625" style="0" customWidth="1"/>
    <col min="5" max="5" width="18.421875" style="0" customWidth="1"/>
  </cols>
  <sheetData>
    <row r="1" spans="1:5" ht="12.75">
      <c r="A1" s="508" t="s">
        <v>457</v>
      </c>
      <c r="B1" s="508"/>
      <c r="C1" s="508"/>
      <c r="D1" s="508"/>
      <c r="E1" s="508"/>
    </row>
    <row r="2" spans="1:5" ht="12.75">
      <c r="A2" s="508" t="s">
        <v>477</v>
      </c>
      <c r="B2" s="508"/>
      <c r="C2" s="508"/>
      <c r="D2" s="508"/>
      <c r="E2" s="508"/>
    </row>
    <row r="3" spans="1:5" ht="12.75">
      <c r="A3" s="509" t="s">
        <v>478</v>
      </c>
      <c r="B3" s="509"/>
      <c r="C3" s="509"/>
      <c r="D3" s="509"/>
      <c r="E3" s="509"/>
    </row>
    <row r="4" spans="1:5" ht="12.75">
      <c r="A4" s="500" t="s">
        <v>408</v>
      </c>
      <c r="B4" s="502" t="s">
        <v>132</v>
      </c>
      <c r="C4" s="421" t="s">
        <v>479</v>
      </c>
      <c r="D4" s="510" t="s">
        <v>480</v>
      </c>
      <c r="E4" s="421" t="s">
        <v>481</v>
      </c>
    </row>
    <row r="5" spans="1:5" ht="12.75">
      <c r="A5" s="501"/>
      <c r="B5" s="503"/>
      <c r="C5" s="421"/>
      <c r="D5" s="510"/>
      <c r="E5" s="421"/>
    </row>
    <row r="6" spans="1:5" ht="12.75">
      <c r="A6" s="285" t="s">
        <v>144</v>
      </c>
      <c r="B6" s="286" t="s">
        <v>452</v>
      </c>
      <c r="C6" s="287"/>
      <c r="D6" s="287"/>
      <c r="E6" s="287"/>
    </row>
    <row r="7" spans="1:5" ht="12.75">
      <c r="A7" s="288">
        <v>1</v>
      </c>
      <c r="B7" s="289" t="s">
        <v>53</v>
      </c>
      <c r="C7" s="345">
        <v>1</v>
      </c>
      <c r="D7" s="345">
        <v>0</v>
      </c>
      <c r="E7" s="345">
        <v>17</v>
      </c>
    </row>
    <row r="8" spans="1:5" ht="12.75">
      <c r="A8" s="288">
        <v>2</v>
      </c>
      <c r="B8" s="289" t="s">
        <v>57</v>
      </c>
      <c r="C8" s="345">
        <v>2</v>
      </c>
      <c r="D8" s="345">
        <v>52</v>
      </c>
      <c r="E8" s="345">
        <v>212</v>
      </c>
    </row>
    <row r="9" spans="1:5" ht="12.75">
      <c r="A9" s="288">
        <v>3</v>
      </c>
      <c r="B9" s="289" t="s">
        <v>71</v>
      </c>
      <c r="C9" s="345">
        <v>2395</v>
      </c>
      <c r="D9" s="345">
        <v>1466</v>
      </c>
      <c r="E9" s="345">
        <v>1102</v>
      </c>
    </row>
    <row r="10" spans="1:5" ht="12.75">
      <c r="A10" s="288">
        <v>4</v>
      </c>
      <c r="B10" s="289" t="s">
        <v>68</v>
      </c>
      <c r="C10" s="345">
        <v>0</v>
      </c>
      <c r="D10" s="345">
        <v>0</v>
      </c>
      <c r="E10" s="345">
        <v>0</v>
      </c>
    </row>
    <row r="11" spans="1:5" ht="12.75">
      <c r="A11" s="288">
        <v>5</v>
      </c>
      <c r="B11" s="289" t="s">
        <v>69</v>
      </c>
      <c r="C11" s="345">
        <v>3137</v>
      </c>
      <c r="D11" s="345">
        <v>1152</v>
      </c>
      <c r="E11" s="345">
        <v>21</v>
      </c>
    </row>
    <row r="12" spans="1:5" ht="12.75">
      <c r="A12" s="288">
        <v>6</v>
      </c>
      <c r="B12" s="289" t="s">
        <v>70</v>
      </c>
      <c r="C12" s="345">
        <v>0</v>
      </c>
      <c r="D12" s="345">
        <v>236</v>
      </c>
      <c r="E12" s="345">
        <v>0</v>
      </c>
    </row>
    <row r="13" spans="1:5" ht="12.75">
      <c r="A13" s="288">
        <v>7</v>
      </c>
      <c r="B13" s="289" t="s">
        <v>74</v>
      </c>
      <c r="C13" s="345">
        <v>3146</v>
      </c>
      <c r="D13" s="345">
        <v>775</v>
      </c>
      <c r="E13" s="345">
        <v>365</v>
      </c>
    </row>
    <row r="14" spans="1:5" ht="12.75">
      <c r="A14" s="292"/>
      <c r="B14" s="286" t="s">
        <v>423</v>
      </c>
      <c r="C14" s="104">
        <v>8681</v>
      </c>
      <c r="D14" s="104">
        <v>3681</v>
      </c>
      <c r="E14" s="104">
        <v>1717</v>
      </c>
    </row>
    <row r="15" spans="1:5" ht="12.75">
      <c r="A15" s="285" t="s">
        <v>424</v>
      </c>
      <c r="B15" s="286" t="s">
        <v>425</v>
      </c>
      <c r="C15" s="345"/>
      <c r="D15" s="345"/>
      <c r="E15" s="345"/>
    </row>
    <row r="16" spans="1:5" ht="15.75">
      <c r="A16" s="297">
        <v>1</v>
      </c>
      <c r="B16" s="298" t="s">
        <v>48</v>
      </c>
      <c r="C16" s="345">
        <v>0</v>
      </c>
      <c r="D16" s="345">
        <v>0</v>
      </c>
      <c r="E16" s="345">
        <v>0</v>
      </c>
    </row>
    <row r="17" spans="1:5" ht="15.75">
      <c r="A17" s="297">
        <v>2</v>
      </c>
      <c r="B17" s="298" t="s">
        <v>49</v>
      </c>
      <c r="C17" s="345">
        <v>0</v>
      </c>
      <c r="D17" s="345">
        <v>0</v>
      </c>
      <c r="E17" s="345">
        <v>0</v>
      </c>
    </row>
    <row r="18" spans="1:5" ht="15.75">
      <c r="A18" s="297">
        <v>3</v>
      </c>
      <c r="B18" s="298" t="s">
        <v>50</v>
      </c>
      <c r="C18" s="345">
        <v>0</v>
      </c>
      <c r="D18" s="345">
        <v>38</v>
      </c>
      <c r="E18" s="345">
        <v>0</v>
      </c>
    </row>
    <row r="19" spans="1:5" ht="15.75">
      <c r="A19" s="301">
        <v>4</v>
      </c>
      <c r="B19" s="299" t="s">
        <v>465</v>
      </c>
      <c r="C19" s="345">
        <v>0</v>
      </c>
      <c r="D19" s="345">
        <v>0</v>
      </c>
      <c r="E19" s="345">
        <v>0</v>
      </c>
    </row>
    <row r="20" spans="1:5" ht="15.75">
      <c r="A20" s="301">
        <v>5</v>
      </c>
      <c r="B20" s="299" t="s">
        <v>52</v>
      </c>
      <c r="C20" s="345">
        <v>0</v>
      </c>
      <c r="D20" s="345">
        <v>0</v>
      </c>
      <c r="E20" s="345">
        <v>0</v>
      </c>
    </row>
    <row r="21" spans="1:5" ht="15.75">
      <c r="A21" s="297">
        <v>6</v>
      </c>
      <c r="B21" s="298" t="s">
        <v>55</v>
      </c>
      <c r="C21" s="345">
        <v>0</v>
      </c>
      <c r="D21" s="345">
        <v>0</v>
      </c>
      <c r="E21" s="345">
        <v>0</v>
      </c>
    </row>
    <row r="22" spans="1:5" ht="15.75">
      <c r="A22" s="301">
        <v>7</v>
      </c>
      <c r="B22" s="299" t="s">
        <v>58</v>
      </c>
      <c r="C22" s="345">
        <v>0</v>
      </c>
      <c r="D22" s="345">
        <v>0</v>
      </c>
      <c r="E22" s="345">
        <v>0</v>
      </c>
    </row>
    <row r="23" spans="1:5" ht="15.75">
      <c r="A23" s="301">
        <v>8</v>
      </c>
      <c r="B23" s="299" t="s">
        <v>59</v>
      </c>
      <c r="C23" s="345">
        <v>0</v>
      </c>
      <c r="D23" s="345">
        <v>27</v>
      </c>
      <c r="E23" s="345">
        <v>0</v>
      </c>
    </row>
    <row r="24" spans="1:5" ht="15.75">
      <c r="A24" s="301">
        <v>9</v>
      </c>
      <c r="B24" s="299" t="s">
        <v>60</v>
      </c>
      <c r="C24" s="345">
        <v>0</v>
      </c>
      <c r="D24" s="345">
        <v>0</v>
      </c>
      <c r="E24" s="345">
        <v>0</v>
      </c>
    </row>
    <row r="25" spans="1:5" ht="15.75">
      <c r="A25" s="301">
        <v>10</v>
      </c>
      <c r="B25" s="299" t="s">
        <v>152</v>
      </c>
      <c r="C25" s="345">
        <v>0</v>
      </c>
      <c r="D25" s="345">
        <v>0</v>
      </c>
      <c r="E25" s="345">
        <v>0</v>
      </c>
    </row>
    <row r="26" spans="1:5" ht="15.75">
      <c r="A26" s="301">
        <v>11</v>
      </c>
      <c r="B26" s="299" t="s">
        <v>66</v>
      </c>
      <c r="C26" s="345">
        <v>0</v>
      </c>
      <c r="D26" s="345">
        <v>232</v>
      </c>
      <c r="E26" s="345">
        <v>0</v>
      </c>
    </row>
    <row r="27" spans="1:5" ht="15.75">
      <c r="A27" s="301">
        <v>12</v>
      </c>
      <c r="B27" s="299" t="s">
        <v>153</v>
      </c>
      <c r="C27" s="345">
        <v>0</v>
      </c>
      <c r="D27" s="345">
        <v>0</v>
      </c>
      <c r="E27" s="345">
        <v>0</v>
      </c>
    </row>
    <row r="28" spans="1:5" ht="15.75">
      <c r="A28" s="301">
        <v>13</v>
      </c>
      <c r="B28" s="299" t="s">
        <v>426</v>
      </c>
      <c r="C28" s="345">
        <v>0</v>
      </c>
      <c r="D28" s="345">
        <v>0</v>
      </c>
      <c r="E28" s="345">
        <v>0</v>
      </c>
    </row>
    <row r="29" spans="1:5" ht="15.75">
      <c r="A29" s="301">
        <v>14</v>
      </c>
      <c r="B29" s="299" t="s">
        <v>427</v>
      </c>
      <c r="C29" s="345">
        <v>0</v>
      </c>
      <c r="D29" s="345">
        <v>0</v>
      </c>
      <c r="E29" s="345">
        <v>0</v>
      </c>
    </row>
    <row r="30" spans="1:5" ht="15.75">
      <c r="A30" s="301">
        <v>17</v>
      </c>
      <c r="B30" s="299" t="s">
        <v>428</v>
      </c>
      <c r="C30" s="345">
        <v>0</v>
      </c>
      <c r="D30" s="345">
        <v>0</v>
      </c>
      <c r="E30" s="345">
        <v>0</v>
      </c>
    </row>
    <row r="31" spans="1:5" ht="15.75">
      <c r="A31" s="301">
        <v>18</v>
      </c>
      <c r="B31" s="299" t="s">
        <v>72</v>
      </c>
      <c r="C31" s="345">
        <v>0</v>
      </c>
      <c r="D31" s="345">
        <v>0</v>
      </c>
      <c r="E31" s="345">
        <v>0</v>
      </c>
    </row>
    <row r="32" spans="1:5" ht="15.75">
      <c r="A32" s="301">
        <v>19</v>
      </c>
      <c r="B32" s="299" t="s">
        <v>73</v>
      </c>
      <c r="C32" s="345">
        <v>0</v>
      </c>
      <c r="D32" s="345">
        <v>0</v>
      </c>
      <c r="E32" s="345">
        <v>0</v>
      </c>
    </row>
    <row r="33" spans="1:5" ht="15.75">
      <c r="A33" s="301">
        <v>20</v>
      </c>
      <c r="B33" s="299" t="s">
        <v>157</v>
      </c>
      <c r="C33" s="345">
        <v>0</v>
      </c>
      <c r="D33" s="345">
        <v>0</v>
      </c>
      <c r="E33" s="345">
        <v>0</v>
      </c>
    </row>
    <row r="34" spans="1:5" ht="15.75">
      <c r="A34" s="295"/>
      <c r="B34" s="300" t="s">
        <v>158</v>
      </c>
      <c r="C34" s="104">
        <v>0</v>
      </c>
      <c r="D34" s="104">
        <v>297</v>
      </c>
      <c r="E34" s="104">
        <v>0</v>
      </c>
    </row>
    <row r="35" spans="1:5" ht="12.75">
      <c r="A35" s="285" t="s">
        <v>162</v>
      </c>
      <c r="B35" s="286" t="s">
        <v>430</v>
      </c>
      <c r="C35" s="345"/>
      <c r="D35" s="345"/>
      <c r="E35" s="345"/>
    </row>
    <row r="36" spans="1:5" ht="12.75">
      <c r="A36" s="288">
        <v>1</v>
      </c>
      <c r="B36" s="289" t="s">
        <v>62</v>
      </c>
      <c r="C36" s="345">
        <v>158</v>
      </c>
      <c r="D36" s="345">
        <v>91</v>
      </c>
      <c r="E36" s="345">
        <v>147</v>
      </c>
    </row>
    <row r="37" spans="1:5" ht="12.75">
      <c r="A37" s="288">
        <v>2</v>
      </c>
      <c r="B37" s="289" t="s">
        <v>431</v>
      </c>
      <c r="C37" s="345">
        <v>0</v>
      </c>
      <c r="D37" s="345">
        <v>0</v>
      </c>
      <c r="E37" s="345">
        <v>0</v>
      </c>
    </row>
    <row r="38" spans="1:5" ht="12.75">
      <c r="A38" s="288">
        <v>3</v>
      </c>
      <c r="B38" s="289" t="s">
        <v>467</v>
      </c>
      <c r="C38" s="345">
        <v>0</v>
      </c>
      <c r="D38" s="345">
        <v>0</v>
      </c>
      <c r="E38" s="345">
        <v>0</v>
      </c>
    </row>
    <row r="39" spans="1:5" ht="12.75">
      <c r="A39" s="314"/>
      <c r="B39" s="286" t="s">
        <v>255</v>
      </c>
      <c r="C39" s="345">
        <v>158</v>
      </c>
      <c r="D39" s="345">
        <v>91</v>
      </c>
      <c r="E39" s="345">
        <v>147</v>
      </c>
    </row>
    <row r="40" spans="1:5" ht="12.75">
      <c r="A40" s="285" t="s">
        <v>178</v>
      </c>
      <c r="B40" s="286" t="s">
        <v>179</v>
      </c>
      <c r="C40" s="345"/>
      <c r="D40" s="345"/>
      <c r="E40" s="346"/>
    </row>
    <row r="41" spans="1:5" ht="15.75">
      <c r="A41" s="288"/>
      <c r="B41" s="315"/>
      <c r="C41" s="345"/>
      <c r="D41" s="345"/>
      <c r="E41" s="346"/>
    </row>
    <row r="42" spans="1:5" ht="12.75">
      <c r="A42" s="288">
        <v>1</v>
      </c>
      <c r="B42" s="289" t="s">
        <v>454</v>
      </c>
      <c r="C42" s="345">
        <v>0</v>
      </c>
      <c r="D42" s="345">
        <v>0</v>
      </c>
      <c r="E42" s="345">
        <v>1316</v>
      </c>
    </row>
    <row r="43" spans="1:5" ht="12.75">
      <c r="A43" s="288">
        <v>2</v>
      </c>
      <c r="B43" s="289" t="s">
        <v>181</v>
      </c>
      <c r="C43" s="345">
        <v>0</v>
      </c>
      <c r="D43" s="345">
        <v>0</v>
      </c>
      <c r="E43" s="345">
        <v>127</v>
      </c>
    </row>
    <row r="44" spans="1:5" ht="12.75">
      <c r="A44" s="288">
        <v>3</v>
      </c>
      <c r="B44" s="289" t="s">
        <v>182</v>
      </c>
      <c r="C44" s="345">
        <v>0</v>
      </c>
      <c r="D44" s="345">
        <v>0</v>
      </c>
      <c r="E44" s="345">
        <v>0</v>
      </c>
    </row>
    <row r="45" spans="1:5" ht="12.75">
      <c r="A45" s="288">
        <v>4</v>
      </c>
      <c r="B45" s="289" t="s">
        <v>455</v>
      </c>
      <c r="C45" s="345">
        <v>496</v>
      </c>
      <c r="D45" s="345">
        <v>875</v>
      </c>
      <c r="E45" s="345">
        <v>2778</v>
      </c>
    </row>
    <row r="46" spans="1:5" ht="12.75">
      <c r="A46" s="288">
        <v>5</v>
      </c>
      <c r="B46" s="289" t="s">
        <v>184</v>
      </c>
      <c r="C46" s="345">
        <v>126</v>
      </c>
      <c r="D46" s="345">
        <v>212</v>
      </c>
      <c r="E46" s="345">
        <v>543</v>
      </c>
    </row>
    <row r="47" spans="1:5" ht="12.75">
      <c r="A47" s="288">
        <v>6</v>
      </c>
      <c r="B47" s="289" t="s">
        <v>185</v>
      </c>
      <c r="C47" s="345">
        <v>0</v>
      </c>
      <c r="D47" s="345">
        <v>480</v>
      </c>
      <c r="E47" s="345">
        <v>2714</v>
      </c>
    </row>
    <row r="48" spans="1:5" ht="12.75">
      <c r="A48" s="292"/>
      <c r="B48" s="286" t="s">
        <v>186</v>
      </c>
      <c r="C48" s="104">
        <v>622</v>
      </c>
      <c r="D48" s="104">
        <v>1567</v>
      </c>
      <c r="E48" s="104">
        <v>7478</v>
      </c>
    </row>
    <row r="49" spans="1:5" ht="12.75">
      <c r="A49" s="506" t="s">
        <v>456</v>
      </c>
      <c r="B49" s="507"/>
      <c r="C49" s="104">
        <v>9461</v>
      </c>
      <c r="D49" s="104">
        <v>5636</v>
      </c>
      <c r="E49" s="104">
        <v>9342</v>
      </c>
    </row>
    <row r="50" spans="1:5" ht="12.75">
      <c r="A50" s="292"/>
      <c r="B50" s="286" t="s">
        <v>437</v>
      </c>
      <c r="C50" s="345"/>
      <c r="D50" s="345"/>
      <c r="E50" s="345"/>
    </row>
    <row r="51" spans="1:5" ht="12.75">
      <c r="A51" s="288">
        <v>1</v>
      </c>
      <c r="B51" s="289" t="s">
        <v>191</v>
      </c>
      <c r="C51" s="345">
        <v>0</v>
      </c>
      <c r="D51" s="345">
        <v>0</v>
      </c>
      <c r="E51" s="345">
        <v>0</v>
      </c>
    </row>
    <row r="52" spans="1:5" ht="12.75">
      <c r="A52" s="288">
        <v>2</v>
      </c>
      <c r="B52" s="289" t="s">
        <v>482</v>
      </c>
      <c r="C52" s="345">
        <v>1125</v>
      </c>
      <c r="D52" s="345">
        <v>170</v>
      </c>
      <c r="E52" s="345">
        <v>147</v>
      </c>
    </row>
    <row r="53" spans="1:5" ht="12.75">
      <c r="A53" s="288"/>
      <c r="B53" s="289"/>
      <c r="C53" s="345">
        <v>0</v>
      </c>
      <c r="D53" s="345">
        <v>0</v>
      </c>
      <c r="E53" s="345">
        <v>0</v>
      </c>
    </row>
    <row r="54" spans="1:5" ht="12.75">
      <c r="A54" s="292"/>
      <c r="B54" s="286" t="s">
        <v>194</v>
      </c>
      <c r="C54" s="104">
        <v>1125</v>
      </c>
      <c r="D54" s="104">
        <v>170</v>
      </c>
      <c r="E54" s="104">
        <v>147</v>
      </c>
    </row>
    <row r="55" spans="1:5" ht="12.75">
      <c r="A55" s="292"/>
      <c r="B55" s="286" t="s">
        <v>125</v>
      </c>
      <c r="C55" s="104">
        <v>10586</v>
      </c>
      <c r="D55" s="104">
        <v>5806</v>
      </c>
      <c r="E55" s="104">
        <v>9489</v>
      </c>
    </row>
  </sheetData>
  <mergeCells count="9">
    <mergeCell ref="A49:B49"/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8">
      <selection activeCell="G36" sqref="G36"/>
    </sheetView>
  </sheetViews>
  <sheetFormatPr defaultColWidth="9.140625" defaultRowHeight="12.75"/>
  <cols>
    <col min="1" max="1" width="9.7109375" style="0" customWidth="1"/>
    <col min="2" max="2" width="32.28125" style="0" customWidth="1"/>
    <col min="3" max="3" width="13.28125" style="0" customWidth="1"/>
    <col min="4" max="4" width="12.57421875" style="0" customWidth="1"/>
    <col min="5" max="5" width="14.57421875" style="0" customWidth="1"/>
    <col min="7" max="7" width="19.57421875" style="0" customWidth="1"/>
    <col min="8" max="8" width="14.57421875" style="0" customWidth="1"/>
    <col min="10" max="10" width="12.7109375" style="0" customWidth="1"/>
  </cols>
  <sheetData>
    <row r="1" spans="1:11" ht="18">
      <c r="A1" s="360" t="s">
        <v>35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5">
      <c r="A2" s="361" t="s">
        <v>36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">
      <c r="A3" s="339" t="s">
        <v>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45.75" customHeight="1">
      <c r="A4" s="20" t="s">
        <v>38</v>
      </c>
      <c r="B4" s="20" t="s">
        <v>39</v>
      </c>
      <c r="C4" s="341" t="s">
        <v>40</v>
      </c>
      <c r="D4" s="342"/>
      <c r="E4" s="343"/>
      <c r="F4" s="341" t="s">
        <v>41</v>
      </c>
      <c r="G4" s="342"/>
      <c r="H4" s="343"/>
      <c r="I4" s="341" t="s">
        <v>42</v>
      </c>
      <c r="J4" s="342"/>
      <c r="K4" s="343"/>
    </row>
    <row r="5" spans="1:11" ht="94.5" customHeight="1">
      <c r="A5" s="20"/>
      <c r="B5" s="20"/>
      <c r="C5" s="20" t="s">
        <v>43</v>
      </c>
      <c r="D5" s="20" t="s">
        <v>44</v>
      </c>
      <c r="E5" s="20" t="s">
        <v>45</v>
      </c>
      <c r="F5" s="20" t="s">
        <v>46</v>
      </c>
      <c r="G5" s="20" t="s">
        <v>47</v>
      </c>
      <c r="H5" s="20" t="s">
        <v>45</v>
      </c>
      <c r="I5" s="20" t="s">
        <v>46</v>
      </c>
      <c r="J5" s="20" t="s">
        <v>47</v>
      </c>
      <c r="K5" s="20" t="s">
        <v>45</v>
      </c>
    </row>
    <row r="6" spans="1:11" ht="24.75" customHeight="1">
      <c r="A6" s="21">
        <v>1</v>
      </c>
      <c r="B6" s="22" t="s">
        <v>48</v>
      </c>
      <c r="C6" s="23">
        <v>1</v>
      </c>
      <c r="D6" s="23"/>
      <c r="E6" s="23">
        <f>SUM(C6:D6)</f>
        <v>1</v>
      </c>
      <c r="F6" s="23"/>
      <c r="G6" s="23"/>
      <c r="H6" s="24">
        <f>F6+G6</f>
        <v>0</v>
      </c>
      <c r="I6" s="23"/>
      <c r="J6" s="23"/>
      <c r="K6" s="24">
        <f>I6+J6</f>
        <v>0</v>
      </c>
    </row>
    <row r="7" spans="1:11" ht="24.75" customHeight="1">
      <c r="A7" s="21">
        <v>2</v>
      </c>
      <c r="B7" s="22" t="s">
        <v>49</v>
      </c>
      <c r="C7" s="23">
        <v>5</v>
      </c>
      <c r="D7" s="23"/>
      <c r="E7" s="23">
        <f aca="true" t="shared" si="0" ref="E7:E33">SUM(C7:D7)</f>
        <v>5</v>
      </c>
      <c r="F7" s="23">
        <v>5</v>
      </c>
      <c r="G7" s="23"/>
      <c r="H7" s="24">
        <f aca="true" t="shared" si="1" ref="H7:H33">F7+G7</f>
        <v>5</v>
      </c>
      <c r="I7" s="23">
        <v>5</v>
      </c>
      <c r="J7" s="23"/>
      <c r="K7" s="24">
        <f aca="true" t="shared" si="2" ref="K7:K33">I7+J7</f>
        <v>5</v>
      </c>
    </row>
    <row r="8" spans="1:11" ht="24.75" customHeight="1">
      <c r="A8" s="21">
        <v>3</v>
      </c>
      <c r="B8" s="22" t="s">
        <v>50</v>
      </c>
      <c r="C8" s="23">
        <v>16</v>
      </c>
      <c r="D8" s="23"/>
      <c r="E8" s="23">
        <f t="shared" si="0"/>
        <v>16</v>
      </c>
      <c r="F8" s="23"/>
      <c r="G8" s="23">
        <v>3</v>
      </c>
      <c r="H8" s="24">
        <f t="shared" si="1"/>
        <v>3</v>
      </c>
      <c r="I8" s="23"/>
      <c r="J8" s="23">
        <v>3</v>
      </c>
      <c r="K8" s="24">
        <f t="shared" si="2"/>
        <v>3</v>
      </c>
    </row>
    <row r="9" spans="1:11" ht="24.75" customHeight="1">
      <c r="A9" s="21">
        <v>4</v>
      </c>
      <c r="B9" s="22" t="s">
        <v>51</v>
      </c>
      <c r="C9" s="23">
        <v>40</v>
      </c>
      <c r="D9" s="23">
        <v>13</v>
      </c>
      <c r="E9" s="23">
        <f t="shared" si="0"/>
        <v>53</v>
      </c>
      <c r="F9" s="23">
        <v>36</v>
      </c>
      <c r="G9" s="23">
        <v>2</v>
      </c>
      <c r="H9" s="24">
        <f t="shared" si="1"/>
        <v>38</v>
      </c>
      <c r="I9" s="23">
        <v>38</v>
      </c>
      <c r="J9" s="23">
        <v>2</v>
      </c>
      <c r="K9" s="24">
        <f t="shared" si="2"/>
        <v>40</v>
      </c>
    </row>
    <row r="10" spans="1:11" ht="24.75" customHeight="1">
      <c r="A10" s="21">
        <v>5</v>
      </c>
      <c r="B10" s="22" t="s">
        <v>52</v>
      </c>
      <c r="C10" s="23">
        <v>9</v>
      </c>
      <c r="D10" s="23">
        <v>1</v>
      </c>
      <c r="E10" s="23">
        <f t="shared" si="0"/>
        <v>10</v>
      </c>
      <c r="F10" s="23"/>
      <c r="G10" s="23"/>
      <c r="H10" s="24">
        <f t="shared" si="1"/>
        <v>0</v>
      </c>
      <c r="I10" s="23"/>
      <c r="J10" s="23"/>
      <c r="K10" s="24">
        <f t="shared" si="2"/>
        <v>0</v>
      </c>
    </row>
    <row r="11" spans="1:11" ht="24.75" customHeight="1">
      <c r="A11" s="21">
        <v>6</v>
      </c>
      <c r="B11" s="22" t="s">
        <v>53</v>
      </c>
      <c r="C11" s="23">
        <v>222</v>
      </c>
      <c r="D11" s="23">
        <v>79</v>
      </c>
      <c r="E11" s="23">
        <f t="shared" si="0"/>
        <v>301</v>
      </c>
      <c r="F11" s="23">
        <v>137</v>
      </c>
      <c r="G11" s="23"/>
      <c r="H11" s="24">
        <f t="shared" si="1"/>
        <v>137</v>
      </c>
      <c r="I11" s="23">
        <v>215</v>
      </c>
      <c r="J11" s="23">
        <v>7</v>
      </c>
      <c r="K11" s="24">
        <f t="shared" si="2"/>
        <v>222</v>
      </c>
    </row>
    <row r="12" spans="1:11" ht="32.25" customHeight="1">
      <c r="A12" s="21">
        <v>7</v>
      </c>
      <c r="B12" s="22" t="s">
        <v>54</v>
      </c>
      <c r="C12" s="23">
        <v>178</v>
      </c>
      <c r="D12" s="23">
        <v>50</v>
      </c>
      <c r="E12" s="23">
        <f t="shared" si="0"/>
        <v>228</v>
      </c>
      <c r="F12" s="23">
        <v>62</v>
      </c>
      <c r="G12" s="23">
        <v>9</v>
      </c>
      <c r="H12" s="24">
        <f t="shared" si="1"/>
        <v>71</v>
      </c>
      <c r="I12" s="23">
        <v>62</v>
      </c>
      <c r="J12" s="23">
        <v>9</v>
      </c>
      <c r="K12" s="24">
        <f t="shared" si="2"/>
        <v>71</v>
      </c>
    </row>
    <row r="13" spans="1:11" ht="24.75" customHeight="1">
      <c r="A13" s="21">
        <v>8</v>
      </c>
      <c r="B13" s="22" t="s">
        <v>55</v>
      </c>
      <c r="C13" s="23">
        <v>23</v>
      </c>
      <c r="D13" s="23">
        <v>5</v>
      </c>
      <c r="E13" s="23">
        <f t="shared" si="0"/>
        <v>28</v>
      </c>
      <c r="F13" s="23"/>
      <c r="G13" s="23">
        <v>2</v>
      </c>
      <c r="H13" s="24">
        <f t="shared" si="1"/>
        <v>2</v>
      </c>
      <c r="I13" s="23">
        <v>21</v>
      </c>
      <c r="J13" s="23">
        <v>2</v>
      </c>
      <c r="K13" s="24">
        <f t="shared" si="2"/>
        <v>23</v>
      </c>
    </row>
    <row r="14" spans="1:11" ht="24.75" customHeight="1">
      <c r="A14" s="21">
        <v>9</v>
      </c>
      <c r="B14" s="22" t="s">
        <v>56</v>
      </c>
      <c r="C14" s="23">
        <v>20</v>
      </c>
      <c r="D14" s="23">
        <v>12</v>
      </c>
      <c r="E14" s="23">
        <f t="shared" si="0"/>
        <v>32</v>
      </c>
      <c r="F14" s="23">
        <v>1</v>
      </c>
      <c r="G14" s="23">
        <v>13</v>
      </c>
      <c r="H14" s="24">
        <f t="shared" si="1"/>
        <v>14</v>
      </c>
      <c r="I14" s="23">
        <v>1</v>
      </c>
      <c r="J14" s="23">
        <v>13</v>
      </c>
      <c r="K14" s="24">
        <f t="shared" si="2"/>
        <v>14</v>
      </c>
    </row>
    <row r="15" spans="1:11" ht="24.75" customHeight="1">
      <c r="A15" s="21">
        <v>10</v>
      </c>
      <c r="B15" s="22" t="s">
        <v>57</v>
      </c>
      <c r="C15" s="23">
        <v>96</v>
      </c>
      <c r="D15" s="23">
        <v>28</v>
      </c>
      <c r="E15" s="23">
        <f t="shared" si="0"/>
        <v>124</v>
      </c>
      <c r="F15" s="23">
        <v>122</v>
      </c>
      <c r="G15" s="23">
        <v>2</v>
      </c>
      <c r="H15" s="24">
        <f t="shared" si="1"/>
        <v>124</v>
      </c>
      <c r="I15" s="23">
        <v>122</v>
      </c>
      <c r="J15" s="23">
        <v>2</v>
      </c>
      <c r="K15" s="24">
        <f t="shared" si="2"/>
        <v>124</v>
      </c>
    </row>
    <row r="16" spans="1:11" ht="24.75" customHeight="1">
      <c r="A16" s="21">
        <v>11</v>
      </c>
      <c r="B16" s="22" t="s">
        <v>58</v>
      </c>
      <c r="C16" s="23">
        <v>5</v>
      </c>
      <c r="D16" s="23"/>
      <c r="E16" s="23">
        <f t="shared" si="0"/>
        <v>5</v>
      </c>
      <c r="F16" s="23"/>
      <c r="G16" s="23"/>
      <c r="H16" s="24">
        <f t="shared" si="1"/>
        <v>0</v>
      </c>
      <c r="I16" s="23"/>
      <c r="J16" s="23"/>
      <c r="K16" s="24">
        <f t="shared" si="2"/>
        <v>0</v>
      </c>
    </row>
    <row r="17" spans="1:11" ht="24.75" customHeight="1">
      <c r="A17" s="21">
        <v>12</v>
      </c>
      <c r="B17" s="22" t="s">
        <v>59</v>
      </c>
      <c r="C17" s="23">
        <v>14</v>
      </c>
      <c r="D17" s="23">
        <v>7</v>
      </c>
      <c r="E17" s="23">
        <f t="shared" si="0"/>
        <v>21</v>
      </c>
      <c r="F17" s="23">
        <v>13</v>
      </c>
      <c r="G17" s="23">
        <v>5</v>
      </c>
      <c r="H17" s="24">
        <f t="shared" si="1"/>
        <v>18</v>
      </c>
      <c r="I17" s="23">
        <v>13</v>
      </c>
      <c r="J17" s="23">
        <v>5</v>
      </c>
      <c r="K17" s="24">
        <f t="shared" si="2"/>
        <v>18</v>
      </c>
    </row>
    <row r="18" spans="1:11" ht="24.75" customHeight="1">
      <c r="A18" s="21">
        <v>13</v>
      </c>
      <c r="B18" s="22" t="s">
        <v>60</v>
      </c>
      <c r="C18" s="23">
        <v>22</v>
      </c>
      <c r="D18" s="23">
        <v>8</v>
      </c>
      <c r="E18" s="23">
        <f t="shared" si="0"/>
        <v>30</v>
      </c>
      <c r="F18" s="23">
        <v>5</v>
      </c>
      <c r="G18" s="23">
        <v>1</v>
      </c>
      <c r="H18" s="24">
        <f t="shared" si="1"/>
        <v>6</v>
      </c>
      <c r="I18" s="23">
        <v>9</v>
      </c>
      <c r="J18" s="23">
        <v>1</v>
      </c>
      <c r="K18" s="24">
        <f t="shared" si="2"/>
        <v>10</v>
      </c>
    </row>
    <row r="19" spans="1:11" ht="24.75" customHeight="1">
      <c r="A19" s="21">
        <v>14</v>
      </c>
      <c r="B19" s="22" t="s">
        <v>61</v>
      </c>
      <c r="C19" s="23">
        <v>36</v>
      </c>
      <c r="D19" s="23">
        <v>9</v>
      </c>
      <c r="E19" s="23">
        <f t="shared" si="0"/>
        <v>45</v>
      </c>
      <c r="F19" s="23">
        <v>3</v>
      </c>
      <c r="G19" s="23">
        <v>1</v>
      </c>
      <c r="H19" s="24">
        <f t="shared" si="1"/>
        <v>4</v>
      </c>
      <c r="I19" s="23">
        <v>13</v>
      </c>
      <c r="J19" s="23">
        <v>1</v>
      </c>
      <c r="K19" s="24">
        <f t="shared" si="2"/>
        <v>14</v>
      </c>
    </row>
    <row r="20" spans="1:11" ht="24.75" customHeight="1">
      <c r="A20" s="21">
        <v>15</v>
      </c>
      <c r="B20" s="22" t="s">
        <v>62</v>
      </c>
      <c r="C20" s="23">
        <v>61</v>
      </c>
      <c r="D20" s="23">
        <v>12</v>
      </c>
      <c r="E20" s="23">
        <f t="shared" si="0"/>
        <v>73</v>
      </c>
      <c r="F20" s="23">
        <v>2</v>
      </c>
      <c r="G20" s="23">
        <v>10</v>
      </c>
      <c r="H20" s="24">
        <f t="shared" si="1"/>
        <v>12</v>
      </c>
      <c r="I20" s="23">
        <v>33</v>
      </c>
      <c r="J20" s="23">
        <v>10</v>
      </c>
      <c r="K20" s="24">
        <f t="shared" si="2"/>
        <v>43</v>
      </c>
    </row>
    <row r="21" spans="1:11" ht="24.75" customHeight="1">
      <c r="A21" s="21">
        <v>16</v>
      </c>
      <c r="B21" s="22" t="s">
        <v>63</v>
      </c>
      <c r="C21" s="23">
        <v>241</v>
      </c>
      <c r="D21" s="23">
        <v>181</v>
      </c>
      <c r="E21" s="23">
        <f t="shared" si="0"/>
        <v>422</v>
      </c>
      <c r="F21" s="23"/>
      <c r="G21" s="23">
        <v>15</v>
      </c>
      <c r="H21" s="24">
        <f t="shared" si="1"/>
        <v>15</v>
      </c>
      <c r="I21" s="23">
        <v>40</v>
      </c>
      <c r="J21" s="23">
        <v>25</v>
      </c>
      <c r="K21" s="24">
        <f t="shared" si="2"/>
        <v>65</v>
      </c>
    </row>
    <row r="22" spans="1:11" ht="24.75" customHeight="1">
      <c r="A22" s="21">
        <v>17</v>
      </c>
      <c r="B22" s="22" t="s">
        <v>64</v>
      </c>
      <c r="C22" s="23">
        <v>71</v>
      </c>
      <c r="D22" s="23">
        <v>93</v>
      </c>
      <c r="E22" s="23">
        <f t="shared" si="0"/>
        <v>164</v>
      </c>
      <c r="F22" s="23">
        <v>37</v>
      </c>
      <c r="G22" s="23">
        <v>2</v>
      </c>
      <c r="H22" s="24">
        <f t="shared" si="1"/>
        <v>39</v>
      </c>
      <c r="I22" s="23">
        <v>37</v>
      </c>
      <c r="J22" s="23">
        <v>2</v>
      </c>
      <c r="K22" s="24">
        <f t="shared" si="2"/>
        <v>39</v>
      </c>
    </row>
    <row r="23" spans="1:11" ht="24.75" customHeight="1">
      <c r="A23" s="21">
        <v>18</v>
      </c>
      <c r="B23" s="22" t="s">
        <v>65</v>
      </c>
      <c r="C23" s="23">
        <v>214</v>
      </c>
      <c r="D23" s="23">
        <v>159</v>
      </c>
      <c r="E23" s="23">
        <f t="shared" si="0"/>
        <v>373</v>
      </c>
      <c r="F23" s="23">
        <v>137</v>
      </c>
      <c r="G23" s="23"/>
      <c r="H23" s="24">
        <f t="shared" si="1"/>
        <v>137</v>
      </c>
      <c r="I23" s="23">
        <v>137</v>
      </c>
      <c r="J23" s="23">
        <v>4</v>
      </c>
      <c r="K23" s="24">
        <f t="shared" si="2"/>
        <v>141</v>
      </c>
    </row>
    <row r="24" spans="1:11" ht="24.75" customHeight="1">
      <c r="A24" s="21">
        <v>19</v>
      </c>
      <c r="B24" s="22" t="s">
        <v>66</v>
      </c>
      <c r="C24" s="23">
        <v>2</v>
      </c>
      <c r="D24" s="23"/>
      <c r="E24" s="23">
        <f t="shared" si="0"/>
        <v>2</v>
      </c>
      <c r="F24" s="23">
        <v>2</v>
      </c>
      <c r="G24" s="23"/>
      <c r="H24" s="24">
        <f t="shared" si="1"/>
        <v>2</v>
      </c>
      <c r="I24" s="23">
        <v>2</v>
      </c>
      <c r="J24" s="23"/>
      <c r="K24" s="24">
        <f t="shared" si="2"/>
        <v>2</v>
      </c>
    </row>
    <row r="25" spans="1:11" ht="24.75" customHeight="1">
      <c r="A25" s="21">
        <v>20</v>
      </c>
      <c r="B25" s="22" t="s">
        <v>67</v>
      </c>
      <c r="C25" s="23">
        <v>1</v>
      </c>
      <c r="D25" s="23"/>
      <c r="E25" s="23">
        <f t="shared" si="0"/>
        <v>1</v>
      </c>
      <c r="F25" s="23"/>
      <c r="G25" s="23"/>
      <c r="H25" s="24">
        <f t="shared" si="1"/>
        <v>0</v>
      </c>
      <c r="I25" s="23"/>
      <c r="J25" s="23"/>
      <c r="K25" s="24">
        <f t="shared" si="2"/>
        <v>0</v>
      </c>
    </row>
    <row r="26" spans="1:11" ht="24.75" customHeight="1">
      <c r="A26" s="21">
        <v>21</v>
      </c>
      <c r="B26" s="22" t="s">
        <v>68</v>
      </c>
      <c r="C26" s="23">
        <v>79</v>
      </c>
      <c r="D26" s="23">
        <v>40</v>
      </c>
      <c r="E26" s="23">
        <f t="shared" si="0"/>
        <v>119</v>
      </c>
      <c r="F26" s="23">
        <v>1</v>
      </c>
      <c r="G26" s="23"/>
      <c r="H26" s="24">
        <f t="shared" si="1"/>
        <v>1</v>
      </c>
      <c r="I26" s="23">
        <v>10</v>
      </c>
      <c r="J26" s="23"/>
      <c r="K26" s="24">
        <f t="shared" si="2"/>
        <v>10</v>
      </c>
    </row>
    <row r="27" spans="1:11" ht="24.75" customHeight="1">
      <c r="A27" s="21">
        <v>22</v>
      </c>
      <c r="B27" s="22" t="s">
        <v>69</v>
      </c>
      <c r="C27" s="23">
        <v>165</v>
      </c>
      <c r="D27" s="23">
        <v>107</v>
      </c>
      <c r="E27" s="23">
        <f t="shared" si="0"/>
        <v>272</v>
      </c>
      <c r="F27" s="23">
        <v>79</v>
      </c>
      <c r="G27" s="23"/>
      <c r="H27" s="24">
        <f t="shared" si="1"/>
        <v>79</v>
      </c>
      <c r="I27" s="23">
        <v>125</v>
      </c>
      <c r="J27" s="23"/>
      <c r="K27" s="24">
        <f t="shared" si="2"/>
        <v>125</v>
      </c>
    </row>
    <row r="28" spans="1:11" ht="24.75" customHeight="1">
      <c r="A28" s="21">
        <v>23</v>
      </c>
      <c r="B28" s="22" t="s">
        <v>70</v>
      </c>
      <c r="C28" s="23">
        <v>149</v>
      </c>
      <c r="D28" s="23">
        <v>98</v>
      </c>
      <c r="E28" s="23">
        <f t="shared" si="0"/>
        <v>247</v>
      </c>
      <c r="F28" s="23">
        <v>31</v>
      </c>
      <c r="G28" s="23">
        <v>7</v>
      </c>
      <c r="H28" s="24">
        <f t="shared" si="1"/>
        <v>38</v>
      </c>
      <c r="I28" s="23">
        <v>115</v>
      </c>
      <c r="J28" s="23">
        <v>7</v>
      </c>
      <c r="K28" s="24">
        <f t="shared" si="2"/>
        <v>122</v>
      </c>
    </row>
    <row r="29" spans="1:11" ht="24.75" customHeight="1">
      <c r="A29" s="21">
        <v>24</v>
      </c>
      <c r="B29" s="22" t="s">
        <v>71</v>
      </c>
      <c r="C29" s="23">
        <v>312</v>
      </c>
      <c r="D29" s="23">
        <v>127</v>
      </c>
      <c r="E29" s="23">
        <f t="shared" si="0"/>
        <v>439</v>
      </c>
      <c r="F29" s="23">
        <v>286</v>
      </c>
      <c r="G29" s="23">
        <v>30</v>
      </c>
      <c r="H29" s="24">
        <f t="shared" si="1"/>
        <v>316</v>
      </c>
      <c r="I29" s="23">
        <v>286</v>
      </c>
      <c r="J29" s="23">
        <v>34</v>
      </c>
      <c r="K29" s="24">
        <f t="shared" si="2"/>
        <v>320</v>
      </c>
    </row>
    <row r="30" spans="1:11" ht="24.75" customHeight="1">
      <c r="A30" s="21">
        <v>25</v>
      </c>
      <c r="B30" s="25" t="s">
        <v>72</v>
      </c>
      <c r="C30" s="23">
        <v>19</v>
      </c>
      <c r="D30" s="23"/>
      <c r="E30" s="23">
        <f t="shared" si="0"/>
        <v>19</v>
      </c>
      <c r="F30" s="23"/>
      <c r="G30" s="23">
        <v>1</v>
      </c>
      <c r="H30" s="24">
        <f t="shared" si="1"/>
        <v>1</v>
      </c>
      <c r="I30" s="23"/>
      <c r="J30" s="23">
        <v>1</v>
      </c>
      <c r="K30" s="24">
        <f t="shared" si="2"/>
        <v>1</v>
      </c>
    </row>
    <row r="31" spans="1:11" ht="24.75" customHeight="1">
      <c r="A31" s="21">
        <v>26</v>
      </c>
      <c r="B31" s="25" t="s">
        <v>73</v>
      </c>
      <c r="C31" s="23">
        <v>32</v>
      </c>
      <c r="D31" s="23">
        <v>17</v>
      </c>
      <c r="E31" s="23">
        <f t="shared" si="0"/>
        <v>49</v>
      </c>
      <c r="F31" s="23">
        <v>15</v>
      </c>
      <c r="G31" s="23">
        <v>3</v>
      </c>
      <c r="H31" s="24">
        <f t="shared" si="1"/>
        <v>18</v>
      </c>
      <c r="I31" s="23">
        <v>25</v>
      </c>
      <c r="J31" s="23">
        <v>1</v>
      </c>
      <c r="K31" s="24">
        <f t="shared" si="2"/>
        <v>26</v>
      </c>
    </row>
    <row r="32" spans="1:11" ht="24.75" customHeight="1">
      <c r="A32" s="21">
        <v>27</v>
      </c>
      <c r="B32" s="22" t="s">
        <v>74</v>
      </c>
      <c r="C32" s="23">
        <v>198</v>
      </c>
      <c r="D32" s="23">
        <v>96</v>
      </c>
      <c r="E32" s="23">
        <f t="shared" si="0"/>
        <v>294</v>
      </c>
      <c r="F32" s="23">
        <v>41</v>
      </c>
      <c r="G32" s="23"/>
      <c r="H32" s="24">
        <f t="shared" si="1"/>
        <v>41</v>
      </c>
      <c r="I32" s="23">
        <v>90</v>
      </c>
      <c r="J32" s="23"/>
      <c r="K32" s="24">
        <f t="shared" si="2"/>
        <v>90</v>
      </c>
    </row>
    <row r="33" spans="1:11" ht="24.75" customHeight="1">
      <c r="A33" s="21">
        <v>28</v>
      </c>
      <c r="B33" s="22" t="s">
        <v>75</v>
      </c>
      <c r="C33" s="23">
        <v>22</v>
      </c>
      <c r="D33" s="23"/>
      <c r="E33" s="23">
        <f t="shared" si="0"/>
        <v>22</v>
      </c>
      <c r="F33" s="23"/>
      <c r="G33" s="23"/>
      <c r="H33" s="24">
        <f t="shared" si="1"/>
        <v>0</v>
      </c>
      <c r="I33" s="23"/>
      <c r="J33" s="23"/>
      <c r="K33" s="24">
        <f t="shared" si="2"/>
        <v>0</v>
      </c>
    </row>
    <row r="34" spans="1:11" ht="24.75" customHeight="1">
      <c r="A34" s="26"/>
      <c r="B34" s="27" t="s">
        <v>45</v>
      </c>
      <c r="C34" s="28">
        <f aca="true" t="shared" si="3" ref="C34:H34">SUM(C6:C33)</f>
        <v>2253</v>
      </c>
      <c r="D34" s="28">
        <f t="shared" si="3"/>
        <v>1142</v>
      </c>
      <c r="E34" s="28">
        <f t="shared" si="3"/>
        <v>3395</v>
      </c>
      <c r="F34" s="28">
        <f t="shared" si="3"/>
        <v>1015</v>
      </c>
      <c r="G34" s="28">
        <f t="shared" si="3"/>
        <v>106</v>
      </c>
      <c r="H34" s="28">
        <f t="shared" si="3"/>
        <v>1121</v>
      </c>
      <c r="I34" s="28">
        <f>SUM(I6:I33)</f>
        <v>1399</v>
      </c>
      <c r="J34" s="28">
        <f>SUM(J6:J33)</f>
        <v>129</v>
      </c>
      <c r="K34" s="28">
        <f>SUM(K6:K33)</f>
        <v>1528</v>
      </c>
    </row>
    <row r="35" ht="24.75" customHeight="1"/>
    <row r="36" ht="24.75" customHeight="1">
      <c r="B36" t="s">
        <v>76</v>
      </c>
    </row>
    <row r="37" ht="24.75" customHeight="1">
      <c r="B37" t="s">
        <v>77</v>
      </c>
    </row>
  </sheetData>
  <mergeCells count="6">
    <mergeCell ref="A1:K1"/>
    <mergeCell ref="A2:K2"/>
    <mergeCell ref="A3:K3"/>
    <mergeCell ref="C4:E4"/>
    <mergeCell ref="F4:H4"/>
    <mergeCell ref="I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37">
      <selection activeCell="D55" sqref="D55"/>
    </sheetView>
  </sheetViews>
  <sheetFormatPr defaultColWidth="9.140625" defaultRowHeight="12.75"/>
  <cols>
    <col min="2" max="2" width="17.8515625" style="0" customWidth="1"/>
    <col min="4" max="4" width="22.28125" style="0" customWidth="1"/>
    <col min="5" max="5" width="16.140625" style="0" customWidth="1"/>
    <col min="13" max="13" width="15.140625" style="0" customWidth="1"/>
    <col min="14" max="14" width="13.7109375" style="0" customWidth="1"/>
  </cols>
  <sheetData>
    <row r="1" spans="1:14" ht="15">
      <c r="A1" s="344" t="s">
        <v>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4" ht="15.75">
      <c r="A2" s="337" t="s">
        <v>79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4"/>
      <c r="M2" s="320" t="s">
        <v>80</v>
      </c>
      <c r="N2" s="321"/>
    </row>
    <row r="3" spans="1:14" ht="45">
      <c r="A3" s="354" t="s">
        <v>81</v>
      </c>
      <c r="B3" s="354" t="s">
        <v>82</v>
      </c>
      <c r="C3" s="1"/>
      <c r="D3" s="354" t="s">
        <v>39</v>
      </c>
      <c r="E3" s="322" t="s">
        <v>83</v>
      </c>
      <c r="F3" s="322"/>
      <c r="G3" s="323" t="s">
        <v>84</v>
      </c>
      <c r="H3" s="324"/>
      <c r="I3" s="323" t="s">
        <v>85</v>
      </c>
      <c r="J3" s="324"/>
      <c r="K3" s="325" t="s">
        <v>86</v>
      </c>
      <c r="L3" s="325"/>
      <c r="M3" s="30" t="s">
        <v>87</v>
      </c>
      <c r="N3" s="30" t="s">
        <v>88</v>
      </c>
    </row>
    <row r="4" spans="1:14" ht="15.75">
      <c r="A4" s="354"/>
      <c r="B4" s="354"/>
      <c r="C4" s="1"/>
      <c r="D4" s="354"/>
      <c r="E4" s="29" t="s">
        <v>89</v>
      </c>
      <c r="F4" s="29" t="s">
        <v>80</v>
      </c>
      <c r="G4" s="29" t="s">
        <v>89</v>
      </c>
      <c r="H4" s="29" t="s">
        <v>80</v>
      </c>
      <c r="I4" s="29" t="s">
        <v>89</v>
      </c>
      <c r="J4" s="29" t="s">
        <v>80</v>
      </c>
      <c r="K4" s="29" t="s">
        <v>89</v>
      </c>
      <c r="L4" s="29" t="s">
        <v>80</v>
      </c>
      <c r="M4" s="31"/>
      <c r="N4" s="31"/>
    </row>
    <row r="5" spans="1:14" ht="15.75">
      <c r="A5" s="332" t="s">
        <v>90</v>
      </c>
      <c r="B5" s="362"/>
      <c r="C5" s="362"/>
      <c r="D5" s="363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3">
        <v>1</v>
      </c>
      <c r="B6" s="33" t="s">
        <v>91</v>
      </c>
      <c r="C6" s="33">
        <v>1</v>
      </c>
      <c r="D6" s="33" t="s">
        <v>92</v>
      </c>
      <c r="E6" s="33">
        <v>313082</v>
      </c>
      <c r="F6" s="33">
        <v>76764</v>
      </c>
      <c r="G6" s="33">
        <v>79202</v>
      </c>
      <c r="H6" s="33">
        <v>56032</v>
      </c>
      <c r="I6" s="33">
        <v>79202</v>
      </c>
      <c r="J6" s="33">
        <v>51820</v>
      </c>
      <c r="K6" s="33">
        <v>44702</v>
      </c>
      <c r="L6" s="33">
        <v>49618</v>
      </c>
      <c r="M6" s="33">
        <v>56032</v>
      </c>
      <c r="N6" s="33">
        <v>51855</v>
      </c>
    </row>
    <row r="7" spans="1:14" ht="15">
      <c r="A7" s="33">
        <v>2</v>
      </c>
      <c r="B7" s="33" t="s">
        <v>93</v>
      </c>
      <c r="C7" s="33">
        <v>2</v>
      </c>
      <c r="D7" s="33" t="s">
        <v>94</v>
      </c>
      <c r="E7" s="33">
        <v>233466</v>
      </c>
      <c r="F7" s="33">
        <v>86753</v>
      </c>
      <c r="G7" s="33">
        <v>94937</v>
      </c>
      <c r="H7" s="33">
        <v>55737</v>
      </c>
      <c r="I7" s="33">
        <v>88600</v>
      </c>
      <c r="J7" s="33">
        <v>49833</v>
      </c>
      <c r="K7" s="33">
        <v>56079</v>
      </c>
      <c r="L7" s="33">
        <v>43026</v>
      </c>
      <c r="M7" s="33">
        <v>52479</v>
      </c>
      <c r="N7" s="33">
        <v>50262</v>
      </c>
    </row>
    <row r="8" spans="1:14" ht="15">
      <c r="A8" s="33">
        <v>3</v>
      </c>
      <c r="B8" s="33" t="s">
        <v>95</v>
      </c>
      <c r="C8" s="33">
        <v>3</v>
      </c>
      <c r="D8" s="33" t="s">
        <v>74</v>
      </c>
      <c r="E8" s="33">
        <v>409930</v>
      </c>
      <c r="F8" s="33">
        <v>66013</v>
      </c>
      <c r="G8" s="33">
        <v>46991</v>
      </c>
      <c r="H8" s="33">
        <v>50685</v>
      </c>
      <c r="I8" s="33">
        <v>42544</v>
      </c>
      <c r="J8" s="33">
        <v>30224</v>
      </c>
      <c r="K8" s="33">
        <v>36585</v>
      </c>
      <c r="L8" s="33">
        <v>31109</v>
      </c>
      <c r="M8" s="33">
        <v>41018</v>
      </c>
      <c r="N8" s="33">
        <v>40202</v>
      </c>
    </row>
    <row r="9" spans="1:14" ht="15.75">
      <c r="A9" s="34"/>
      <c r="B9" s="364" t="s">
        <v>96</v>
      </c>
      <c r="C9" s="365"/>
      <c r="D9" s="366"/>
      <c r="E9" s="35">
        <v>956478</v>
      </c>
      <c r="F9" s="35">
        <v>229530</v>
      </c>
      <c r="G9" s="35">
        <v>221130</v>
      </c>
      <c r="H9" s="35">
        <v>162454</v>
      </c>
      <c r="I9" s="35">
        <v>210346</v>
      </c>
      <c r="J9" s="35">
        <v>131877</v>
      </c>
      <c r="K9" s="35">
        <v>137366</v>
      </c>
      <c r="L9" s="35">
        <v>123753</v>
      </c>
      <c r="M9" s="35">
        <v>149529</v>
      </c>
      <c r="N9" s="35">
        <v>142319</v>
      </c>
    </row>
    <row r="10" spans="1:14" ht="15.75">
      <c r="A10" s="332" t="s">
        <v>97</v>
      </c>
      <c r="B10" s="362"/>
      <c r="C10" s="362"/>
      <c r="D10" s="363"/>
      <c r="E10" s="32"/>
      <c r="F10" s="32"/>
      <c r="G10" s="32"/>
      <c r="H10" s="32"/>
      <c r="I10" s="36"/>
      <c r="J10" s="32"/>
      <c r="K10" s="32"/>
      <c r="L10" s="32"/>
      <c r="M10" s="32"/>
      <c r="N10" s="32"/>
    </row>
    <row r="11" spans="1:14" ht="15">
      <c r="A11" s="33">
        <v>1</v>
      </c>
      <c r="B11" s="33" t="s">
        <v>98</v>
      </c>
      <c r="C11" s="33">
        <v>1</v>
      </c>
      <c r="D11" s="33" t="s">
        <v>99</v>
      </c>
      <c r="E11" s="33">
        <v>48211</v>
      </c>
      <c r="F11" s="33">
        <v>1422</v>
      </c>
      <c r="G11" s="33">
        <v>4092</v>
      </c>
      <c r="H11" s="33">
        <v>124</v>
      </c>
      <c r="I11" s="33">
        <v>2122</v>
      </c>
      <c r="J11" s="33">
        <v>0</v>
      </c>
      <c r="K11" s="33">
        <v>2476</v>
      </c>
      <c r="L11" s="33">
        <v>0</v>
      </c>
      <c r="M11" s="33">
        <v>124</v>
      </c>
      <c r="N11" s="33">
        <v>124</v>
      </c>
    </row>
    <row r="12" spans="1:14" ht="15">
      <c r="A12" s="33"/>
      <c r="B12" s="33"/>
      <c r="C12" s="33">
        <v>2</v>
      </c>
      <c r="D12" s="33" t="s">
        <v>100</v>
      </c>
      <c r="E12" s="33">
        <v>14744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ht="15.75">
      <c r="A13" s="33"/>
      <c r="B13" s="38" t="s">
        <v>101</v>
      </c>
      <c r="C13" s="33">
        <v>3</v>
      </c>
      <c r="D13" s="39" t="s">
        <v>102</v>
      </c>
      <c r="E13" s="33">
        <v>473987</v>
      </c>
      <c r="F13" s="33">
        <v>29970</v>
      </c>
      <c r="G13" s="33">
        <v>63774</v>
      </c>
      <c r="H13" s="33">
        <v>3151</v>
      </c>
      <c r="I13" s="33">
        <v>37053</v>
      </c>
      <c r="J13" s="33">
        <v>0</v>
      </c>
      <c r="K13" s="33">
        <v>11199</v>
      </c>
      <c r="L13" s="33">
        <v>0</v>
      </c>
      <c r="M13" s="33">
        <v>0</v>
      </c>
      <c r="N13" s="33">
        <v>0</v>
      </c>
    </row>
    <row r="14" spans="1:14" ht="15">
      <c r="A14" s="33"/>
      <c r="B14" s="33"/>
      <c r="C14" s="33">
        <v>4</v>
      </c>
      <c r="D14" s="33" t="s">
        <v>103</v>
      </c>
      <c r="E14" s="33">
        <v>59013</v>
      </c>
      <c r="F14" s="33">
        <v>10622</v>
      </c>
      <c r="G14" s="33">
        <v>8486</v>
      </c>
      <c r="H14" s="33">
        <v>447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t="15">
      <c r="A15" s="33"/>
      <c r="B15" s="33"/>
      <c r="C15" s="33">
        <v>5</v>
      </c>
      <c r="D15" s="33" t="s">
        <v>104</v>
      </c>
      <c r="E15" s="33">
        <v>147219</v>
      </c>
      <c r="F15" s="33">
        <v>8713</v>
      </c>
      <c r="G15" s="33">
        <v>13763</v>
      </c>
      <c r="H15" s="33">
        <v>2740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t="15">
      <c r="A16" s="33"/>
      <c r="B16" s="33"/>
      <c r="C16" s="33">
        <v>6</v>
      </c>
      <c r="D16" s="33" t="s">
        <v>71</v>
      </c>
      <c r="E16" s="33">
        <v>25246</v>
      </c>
      <c r="F16" s="33">
        <v>1601</v>
      </c>
      <c r="G16" s="33">
        <v>1511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ht="15">
      <c r="A17" s="33"/>
      <c r="B17" s="33"/>
      <c r="C17" s="33">
        <v>7</v>
      </c>
      <c r="D17" s="33" t="s">
        <v>74</v>
      </c>
      <c r="E17" s="33">
        <v>9744</v>
      </c>
      <c r="F17" s="33">
        <v>120</v>
      </c>
      <c r="G17" s="33">
        <v>1778</v>
      </c>
      <c r="H17" s="33">
        <v>0</v>
      </c>
      <c r="I17" s="33">
        <v>1380</v>
      </c>
      <c r="J17" s="33">
        <v>0</v>
      </c>
      <c r="K17" s="33">
        <v>1423</v>
      </c>
      <c r="L17" s="33">
        <v>0</v>
      </c>
      <c r="M17" s="33">
        <v>0</v>
      </c>
      <c r="N17" s="33">
        <v>0</v>
      </c>
    </row>
    <row r="18" spans="1:14" ht="15.75">
      <c r="A18" s="40"/>
      <c r="B18" s="38" t="s">
        <v>105</v>
      </c>
      <c r="C18" s="40"/>
      <c r="D18" s="40"/>
      <c r="E18" s="40">
        <v>778164</v>
      </c>
      <c r="F18" s="40">
        <v>52448</v>
      </c>
      <c r="G18" s="40">
        <v>93404</v>
      </c>
      <c r="H18" s="40">
        <v>6462</v>
      </c>
      <c r="I18" s="40">
        <v>40555</v>
      </c>
      <c r="J18" s="40">
        <v>0</v>
      </c>
      <c r="K18" s="40">
        <v>15098</v>
      </c>
      <c r="L18" s="40">
        <v>0</v>
      </c>
      <c r="M18" s="40">
        <v>124</v>
      </c>
      <c r="N18" s="40">
        <v>124</v>
      </c>
    </row>
    <row r="19" spans="1:14" ht="15.75">
      <c r="A19" s="40"/>
      <c r="B19" s="38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5">
      <c r="A20" s="33">
        <v>2</v>
      </c>
      <c r="B20" s="33" t="s">
        <v>106</v>
      </c>
      <c r="C20" s="33">
        <v>1</v>
      </c>
      <c r="D20" s="33" t="s">
        <v>99</v>
      </c>
      <c r="E20" s="33">
        <v>53414</v>
      </c>
      <c r="F20" s="33">
        <v>2315</v>
      </c>
      <c r="G20" s="33">
        <v>3544</v>
      </c>
      <c r="H20" s="33">
        <v>0</v>
      </c>
      <c r="I20" s="33">
        <v>2851</v>
      </c>
      <c r="J20" s="33">
        <v>0</v>
      </c>
      <c r="K20" s="33">
        <v>2343</v>
      </c>
      <c r="L20" s="33">
        <v>0</v>
      </c>
      <c r="M20" s="33">
        <v>0</v>
      </c>
      <c r="N20" s="33">
        <v>0</v>
      </c>
    </row>
    <row r="21" spans="1:14" ht="15">
      <c r="A21" s="33"/>
      <c r="B21" s="33"/>
      <c r="C21" s="33">
        <v>2</v>
      </c>
      <c r="D21" s="33" t="s">
        <v>100</v>
      </c>
      <c r="E21" s="33">
        <v>33890</v>
      </c>
      <c r="F21" s="33">
        <v>719</v>
      </c>
      <c r="G21" s="33">
        <v>478</v>
      </c>
      <c r="H21" s="33">
        <v>102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ht="15">
      <c r="A22" s="33"/>
      <c r="B22" s="33" t="s">
        <v>101</v>
      </c>
      <c r="C22" s="33">
        <v>3</v>
      </c>
      <c r="D22" s="39" t="s">
        <v>102</v>
      </c>
      <c r="E22" s="33">
        <v>174604</v>
      </c>
      <c r="F22" s="33">
        <v>8407</v>
      </c>
      <c r="G22" s="33">
        <v>33093</v>
      </c>
      <c r="H22" s="33">
        <v>442</v>
      </c>
      <c r="I22" s="33">
        <v>12757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  <row r="23" spans="1:14" ht="15">
      <c r="A23" s="33"/>
      <c r="B23" s="33"/>
      <c r="C23" s="33">
        <v>4</v>
      </c>
      <c r="D23" s="33" t="s">
        <v>103</v>
      </c>
      <c r="E23" s="33">
        <v>63629</v>
      </c>
      <c r="F23" s="33">
        <v>0</v>
      </c>
      <c r="G23" s="33">
        <v>1970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ht="15">
      <c r="A24" s="33"/>
      <c r="B24" s="33"/>
      <c r="C24" s="33">
        <v>5</v>
      </c>
      <c r="D24" s="33" t="s">
        <v>104</v>
      </c>
      <c r="E24" s="33">
        <v>84077</v>
      </c>
      <c r="F24" s="33">
        <v>5739</v>
      </c>
      <c r="G24" s="33">
        <v>17536</v>
      </c>
      <c r="H24" s="33">
        <v>761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ht="15">
      <c r="A25" s="33"/>
      <c r="B25" s="33"/>
      <c r="C25" s="33">
        <v>6</v>
      </c>
      <c r="D25" s="33" t="s">
        <v>71</v>
      </c>
      <c r="E25" s="33">
        <v>16002</v>
      </c>
      <c r="F25" s="33">
        <v>506</v>
      </c>
      <c r="G25" s="33">
        <v>2999</v>
      </c>
      <c r="H25" s="33">
        <v>0</v>
      </c>
      <c r="I25" s="33">
        <v>2515</v>
      </c>
      <c r="J25" s="33">
        <v>0</v>
      </c>
      <c r="K25" s="33">
        <v>2467</v>
      </c>
      <c r="L25" s="33">
        <v>0</v>
      </c>
      <c r="M25" s="33">
        <v>0</v>
      </c>
      <c r="N25" s="33">
        <v>0</v>
      </c>
    </row>
    <row r="26" spans="1:14" ht="15">
      <c r="A26" s="33"/>
      <c r="B26" s="33"/>
      <c r="C26" s="33">
        <v>7</v>
      </c>
      <c r="D26" s="33" t="s">
        <v>74</v>
      </c>
      <c r="E26" s="33">
        <v>30594</v>
      </c>
      <c r="F26" s="33">
        <v>583</v>
      </c>
      <c r="G26" s="33">
        <v>4554</v>
      </c>
      <c r="H26" s="33">
        <v>0</v>
      </c>
      <c r="I26" s="33">
        <v>4236</v>
      </c>
      <c r="J26" s="33">
        <v>0</v>
      </c>
      <c r="K26" s="33">
        <v>4148</v>
      </c>
      <c r="L26" s="33">
        <v>0</v>
      </c>
      <c r="M26" s="33">
        <v>0</v>
      </c>
      <c r="N26" s="33">
        <v>0</v>
      </c>
    </row>
    <row r="27" spans="1:14" ht="15.75">
      <c r="A27" s="40"/>
      <c r="B27" s="326" t="s">
        <v>107</v>
      </c>
      <c r="C27" s="327"/>
      <c r="D27" s="328"/>
      <c r="E27" s="40">
        <v>456210</v>
      </c>
      <c r="F27" s="40">
        <v>18269</v>
      </c>
      <c r="G27" s="40">
        <v>64174</v>
      </c>
      <c r="H27" s="40">
        <v>1305</v>
      </c>
      <c r="I27" s="40">
        <v>22359</v>
      </c>
      <c r="J27" s="40">
        <v>0</v>
      </c>
      <c r="K27" s="40">
        <v>8958</v>
      </c>
      <c r="L27" s="40">
        <v>0</v>
      </c>
      <c r="M27" s="40">
        <v>0</v>
      </c>
      <c r="N27" s="40">
        <v>0</v>
      </c>
    </row>
    <row r="28" spans="1:14" ht="15.75">
      <c r="A28" s="41"/>
      <c r="B28" s="38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38"/>
      <c r="N28" s="38"/>
    </row>
    <row r="29" spans="1:14" ht="15">
      <c r="A29" s="33">
        <v>3</v>
      </c>
      <c r="B29" s="33" t="s">
        <v>108</v>
      </c>
      <c r="C29" s="33">
        <v>1</v>
      </c>
      <c r="D29" s="33" t="s">
        <v>53</v>
      </c>
      <c r="E29" s="43">
        <v>80415</v>
      </c>
      <c r="F29" s="43">
        <v>6929</v>
      </c>
      <c r="G29" s="43">
        <v>4432</v>
      </c>
      <c r="H29" s="43">
        <v>4318</v>
      </c>
      <c r="I29" s="43">
        <v>4010</v>
      </c>
      <c r="J29" s="43">
        <v>1974</v>
      </c>
      <c r="K29" s="43">
        <v>3941</v>
      </c>
      <c r="L29" s="43">
        <v>1939</v>
      </c>
      <c r="M29" s="43">
        <v>4318</v>
      </c>
      <c r="N29" s="43">
        <v>3764</v>
      </c>
    </row>
    <row r="30" spans="1:14" ht="15">
      <c r="A30" s="33"/>
      <c r="B30" s="33"/>
      <c r="C30" s="33">
        <v>2</v>
      </c>
      <c r="D30" s="33" t="s">
        <v>57</v>
      </c>
      <c r="E30" s="43">
        <v>0</v>
      </c>
      <c r="F30" s="43">
        <v>431</v>
      </c>
      <c r="G30" s="43">
        <v>0</v>
      </c>
      <c r="H30" s="43">
        <v>109</v>
      </c>
      <c r="I30" s="43">
        <v>0</v>
      </c>
      <c r="J30" s="43">
        <v>0</v>
      </c>
      <c r="K30" s="43">
        <v>0</v>
      </c>
      <c r="L30" s="43">
        <v>0</v>
      </c>
      <c r="M30" s="43">
        <v>109</v>
      </c>
      <c r="N30" s="43">
        <v>91</v>
      </c>
    </row>
    <row r="31" spans="1:14" ht="15">
      <c r="A31" s="33"/>
      <c r="B31" s="33"/>
      <c r="C31" s="33">
        <v>3</v>
      </c>
      <c r="D31" s="33" t="s">
        <v>59</v>
      </c>
      <c r="E31" s="43">
        <v>0</v>
      </c>
      <c r="F31" s="43">
        <v>273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</row>
    <row r="32" spans="1:14" ht="15">
      <c r="A32" s="33"/>
      <c r="B32" s="33"/>
      <c r="C32" s="33">
        <v>4</v>
      </c>
      <c r="D32" s="44" t="s">
        <v>109</v>
      </c>
      <c r="E32" s="43">
        <v>0</v>
      </c>
      <c r="F32" s="43">
        <v>920</v>
      </c>
      <c r="G32" s="43">
        <v>0</v>
      </c>
      <c r="H32" s="43">
        <v>257</v>
      </c>
      <c r="I32" s="43">
        <v>0</v>
      </c>
      <c r="J32" s="43">
        <v>0</v>
      </c>
      <c r="K32" s="43">
        <v>0</v>
      </c>
      <c r="L32" s="43">
        <v>0</v>
      </c>
      <c r="M32" s="43">
        <v>257</v>
      </c>
      <c r="N32" s="43">
        <v>257</v>
      </c>
    </row>
    <row r="33" spans="1:14" ht="15">
      <c r="A33" s="33"/>
      <c r="B33" s="33"/>
      <c r="C33" s="33">
        <v>5</v>
      </c>
      <c r="D33" s="33" t="s">
        <v>110</v>
      </c>
      <c r="E33" s="43">
        <v>0</v>
      </c>
      <c r="F33" s="43">
        <v>1912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</row>
    <row r="34" spans="1:14" ht="15">
      <c r="A34" s="33"/>
      <c r="B34" s="33"/>
      <c r="C34" s="33">
        <v>6</v>
      </c>
      <c r="D34" s="44" t="s">
        <v>100</v>
      </c>
      <c r="E34" s="43">
        <v>12410</v>
      </c>
      <c r="F34" s="43">
        <v>1432</v>
      </c>
      <c r="G34" s="43">
        <v>2179</v>
      </c>
      <c r="H34" s="43">
        <v>512</v>
      </c>
      <c r="I34" s="43">
        <v>1169</v>
      </c>
      <c r="J34" s="43">
        <v>0</v>
      </c>
      <c r="K34" s="43">
        <v>1139</v>
      </c>
      <c r="L34" s="43">
        <v>0</v>
      </c>
      <c r="M34" s="43">
        <v>512</v>
      </c>
      <c r="N34" s="43">
        <v>336</v>
      </c>
    </row>
    <row r="35" spans="1:14" ht="15">
      <c r="A35" s="33"/>
      <c r="B35" s="33"/>
      <c r="C35" s="33">
        <v>7</v>
      </c>
      <c r="D35" s="33" t="s">
        <v>111</v>
      </c>
      <c r="E35" s="43">
        <v>301596</v>
      </c>
      <c r="F35" s="43">
        <v>26091</v>
      </c>
      <c r="G35" s="43">
        <v>24775</v>
      </c>
      <c r="H35" s="43">
        <v>19492</v>
      </c>
      <c r="I35" s="43">
        <v>8254</v>
      </c>
      <c r="J35" s="43">
        <v>1033</v>
      </c>
      <c r="K35" s="43">
        <v>7327</v>
      </c>
      <c r="L35" s="43">
        <v>967</v>
      </c>
      <c r="M35" s="43">
        <v>19492</v>
      </c>
      <c r="N35" s="43">
        <v>13867</v>
      </c>
    </row>
    <row r="36" spans="1:14" ht="15">
      <c r="A36" s="33"/>
      <c r="B36" s="33"/>
      <c r="C36" s="33">
        <v>8</v>
      </c>
      <c r="D36" s="33" t="s">
        <v>104</v>
      </c>
      <c r="E36" s="43">
        <v>784</v>
      </c>
      <c r="F36" s="43">
        <v>117</v>
      </c>
      <c r="G36" s="43">
        <v>0</v>
      </c>
      <c r="H36" s="43">
        <v>117</v>
      </c>
      <c r="I36" s="43">
        <v>0</v>
      </c>
      <c r="J36" s="43">
        <v>76</v>
      </c>
      <c r="K36" s="43">
        <v>0</v>
      </c>
      <c r="L36" s="43">
        <v>0</v>
      </c>
      <c r="M36" s="43">
        <v>0</v>
      </c>
      <c r="N36" s="43">
        <v>0</v>
      </c>
    </row>
    <row r="37" spans="1:14" ht="15">
      <c r="A37" s="33"/>
      <c r="B37" s="33"/>
      <c r="C37" s="33">
        <v>9</v>
      </c>
      <c r="D37" s="33" t="s">
        <v>92</v>
      </c>
      <c r="E37" s="43">
        <v>87932</v>
      </c>
      <c r="F37" s="43">
        <v>7658</v>
      </c>
      <c r="G37" s="43">
        <v>7880</v>
      </c>
      <c r="H37" s="43">
        <v>5168</v>
      </c>
      <c r="I37" s="43">
        <v>6546</v>
      </c>
      <c r="J37" s="43">
        <v>4176</v>
      </c>
      <c r="K37" s="43">
        <v>3599</v>
      </c>
      <c r="L37" s="43">
        <v>3860</v>
      </c>
      <c r="M37" s="43">
        <v>5168</v>
      </c>
      <c r="N37" s="43">
        <v>4115</v>
      </c>
    </row>
    <row r="38" spans="1:14" ht="15">
      <c r="A38" s="33"/>
      <c r="B38" s="33"/>
      <c r="C38" s="33">
        <v>10</v>
      </c>
      <c r="D38" s="33" t="s">
        <v>112</v>
      </c>
      <c r="E38" s="43">
        <v>33677</v>
      </c>
      <c r="F38" s="43">
        <v>3158</v>
      </c>
      <c r="G38" s="43">
        <v>129</v>
      </c>
      <c r="H38" s="43">
        <v>2203</v>
      </c>
      <c r="I38" s="43">
        <v>90</v>
      </c>
      <c r="J38" s="43">
        <v>1484</v>
      </c>
      <c r="K38" s="43">
        <v>34</v>
      </c>
      <c r="L38" s="43">
        <v>792</v>
      </c>
      <c r="M38" s="43">
        <v>2203</v>
      </c>
      <c r="N38" s="43">
        <v>1737</v>
      </c>
    </row>
    <row r="39" spans="1:14" ht="15">
      <c r="A39" s="33"/>
      <c r="B39" s="33"/>
      <c r="C39" s="33">
        <v>11</v>
      </c>
      <c r="D39" s="33" t="s">
        <v>74</v>
      </c>
      <c r="E39" s="43">
        <v>52312</v>
      </c>
      <c r="F39" s="43">
        <v>4783</v>
      </c>
      <c r="G39" s="43">
        <v>3389</v>
      </c>
      <c r="H39" s="43">
        <v>3367</v>
      </c>
      <c r="I39" s="43">
        <v>2073</v>
      </c>
      <c r="J39" s="43">
        <v>166</v>
      </c>
      <c r="K39" s="43">
        <v>1844</v>
      </c>
      <c r="L39" s="43">
        <v>165</v>
      </c>
      <c r="M39" s="43">
        <v>3367</v>
      </c>
      <c r="N39" s="43">
        <v>2692</v>
      </c>
    </row>
    <row r="40" spans="1:14" ht="15.75">
      <c r="A40" s="40"/>
      <c r="B40" s="326" t="s">
        <v>113</v>
      </c>
      <c r="C40" s="327"/>
      <c r="D40" s="328"/>
      <c r="E40" s="45">
        <v>569126</v>
      </c>
      <c r="F40" s="45">
        <v>53704</v>
      </c>
      <c r="G40" s="45">
        <v>42784</v>
      </c>
      <c r="H40" s="45">
        <v>35543</v>
      </c>
      <c r="I40" s="45">
        <v>22142</v>
      </c>
      <c r="J40" s="45">
        <v>8909</v>
      </c>
      <c r="K40" s="45">
        <v>17884</v>
      </c>
      <c r="L40" s="45">
        <v>7723</v>
      </c>
      <c r="M40" s="45">
        <v>35426</v>
      </c>
      <c r="N40" s="45">
        <v>26859</v>
      </c>
    </row>
    <row r="41" spans="1:14" ht="15">
      <c r="A41" s="33">
        <v>4</v>
      </c>
      <c r="B41" s="39" t="s">
        <v>114</v>
      </c>
      <c r="C41" s="39"/>
      <c r="D41" s="39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">
      <c r="A42" s="46"/>
      <c r="B42" s="46"/>
      <c r="C42" s="46">
        <v>1</v>
      </c>
      <c r="D42" s="33" t="s">
        <v>115</v>
      </c>
      <c r="E42" s="43">
        <v>37979</v>
      </c>
      <c r="F42" s="43">
        <v>2040</v>
      </c>
      <c r="G42" s="43">
        <v>9236</v>
      </c>
      <c r="H42" s="43">
        <v>1322</v>
      </c>
      <c r="I42" s="43">
        <v>9233</v>
      </c>
      <c r="J42" s="43">
        <v>1316</v>
      </c>
      <c r="K42" s="43">
        <v>0</v>
      </c>
      <c r="L42" s="43">
        <v>0</v>
      </c>
      <c r="M42" s="43">
        <v>1322</v>
      </c>
      <c r="N42" s="43">
        <v>1303</v>
      </c>
    </row>
    <row r="43" spans="1:14" ht="15">
      <c r="A43" s="46"/>
      <c r="B43" s="46"/>
      <c r="C43" s="46"/>
      <c r="D43" s="3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5">
      <c r="A44" s="33"/>
      <c r="B44" s="33"/>
      <c r="C44" s="33">
        <v>2</v>
      </c>
      <c r="D44" s="33" t="s">
        <v>116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</row>
    <row r="45" spans="1:14" ht="15">
      <c r="A45" s="33"/>
      <c r="B45" s="33"/>
      <c r="C45" s="33">
        <v>3</v>
      </c>
      <c r="D45" s="33" t="s">
        <v>117</v>
      </c>
      <c r="E45" s="43">
        <v>12826</v>
      </c>
      <c r="F45" s="43">
        <v>2903</v>
      </c>
      <c r="G45" s="43">
        <v>5386</v>
      </c>
      <c r="H45" s="43">
        <v>1392</v>
      </c>
      <c r="I45" s="43">
        <v>1579</v>
      </c>
      <c r="J45" s="43">
        <v>671</v>
      </c>
      <c r="K45" s="43">
        <v>1552</v>
      </c>
      <c r="L45" s="43">
        <v>655</v>
      </c>
      <c r="M45" s="43">
        <v>1291</v>
      </c>
      <c r="N45" s="43">
        <v>1260</v>
      </c>
    </row>
    <row r="46" spans="1:14" ht="15">
      <c r="A46" s="33"/>
      <c r="B46" s="33"/>
      <c r="C46" s="33">
        <v>4</v>
      </c>
      <c r="D46" s="33" t="s">
        <v>118</v>
      </c>
      <c r="E46" s="43">
        <v>0</v>
      </c>
      <c r="F46" s="43">
        <v>0</v>
      </c>
      <c r="G46" s="43">
        <v>4808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</row>
    <row r="47" spans="1:14" ht="15">
      <c r="A47" s="33"/>
      <c r="B47" s="33"/>
      <c r="C47" s="33">
        <v>5</v>
      </c>
      <c r="D47" s="33" t="s">
        <v>119</v>
      </c>
      <c r="E47" s="43">
        <v>25707</v>
      </c>
      <c r="F47" s="43">
        <v>4845</v>
      </c>
      <c r="G47" s="43">
        <v>15724</v>
      </c>
      <c r="H47" s="43">
        <v>2345</v>
      </c>
      <c r="I47" s="43">
        <v>0</v>
      </c>
      <c r="J47" s="43">
        <v>1169</v>
      </c>
      <c r="K47" s="43">
        <v>0</v>
      </c>
      <c r="L47" s="43">
        <v>0</v>
      </c>
      <c r="M47" s="43">
        <v>2345</v>
      </c>
      <c r="N47" s="43">
        <v>2213</v>
      </c>
    </row>
    <row r="48" spans="1:14" ht="15">
      <c r="A48" s="33"/>
      <c r="B48" s="33"/>
      <c r="C48" s="33">
        <v>6</v>
      </c>
      <c r="D48" s="33" t="s">
        <v>120</v>
      </c>
      <c r="E48" s="43">
        <v>0</v>
      </c>
      <c r="F48" s="43">
        <v>1409</v>
      </c>
      <c r="G48" s="43">
        <v>289</v>
      </c>
      <c r="H48" s="43">
        <v>377</v>
      </c>
      <c r="I48" s="43">
        <v>0</v>
      </c>
      <c r="J48" s="43">
        <v>125</v>
      </c>
      <c r="K48" s="43">
        <v>0</v>
      </c>
      <c r="L48" s="43">
        <v>125</v>
      </c>
      <c r="M48" s="43">
        <v>377</v>
      </c>
      <c r="N48" s="43">
        <v>376</v>
      </c>
    </row>
    <row r="49" spans="1:14" ht="15">
      <c r="A49" s="33"/>
      <c r="B49" s="33"/>
      <c r="C49" s="33">
        <v>7</v>
      </c>
      <c r="D49" s="33" t="s">
        <v>121</v>
      </c>
      <c r="E49" s="43">
        <v>0</v>
      </c>
      <c r="F49" s="43">
        <v>969</v>
      </c>
      <c r="G49" s="43">
        <v>0</v>
      </c>
      <c r="H49" s="43">
        <v>550</v>
      </c>
      <c r="I49" s="43">
        <v>0</v>
      </c>
      <c r="J49" s="43">
        <v>538</v>
      </c>
      <c r="K49" s="43">
        <v>0</v>
      </c>
      <c r="L49" s="43">
        <v>195</v>
      </c>
      <c r="M49" s="43">
        <v>550</v>
      </c>
      <c r="N49" s="43">
        <v>175</v>
      </c>
    </row>
    <row r="50" spans="1:14" ht="15">
      <c r="A50" s="33"/>
      <c r="B50" s="33"/>
      <c r="C50" s="33">
        <v>8</v>
      </c>
      <c r="D50" s="33" t="s">
        <v>111</v>
      </c>
      <c r="E50" s="43">
        <v>148681</v>
      </c>
      <c r="F50" s="43">
        <v>26089</v>
      </c>
      <c r="G50" s="43">
        <v>126525</v>
      </c>
      <c r="H50" s="43">
        <v>12310</v>
      </c>
      <c r="I50" s="43">
        <v>36276</v>
      </c>
      <c r="J50" s="43">
        <v>3867</v>
      </c>
      <c r="K50" s="43">
        <v>33890</v>
      </c>
      <c r="L50" s="43">
        <v>3817</v>
      </c>
      <c r="M50" s="43">
        <v>12154</v>
      </c>
      <c r="N50" s="43">
        <v>10539</v>
      </c>
    </row>
    <row r="51" spans="1:14" ht="15">
      <c r="A51" s="33"/>
      <c r="B51" s="33"/>
      <c r="C51" s="33">
        <v>9</v>
      </c>
      <c r="D51" s="33" t="s">
        <v>104</v>
      </c>
      <c r="E51" s="43">
        <v>16280</v>
      </c>
      <c r="F51" s="43">
        <v>2316</v>
      </c>
      <c r="G51" s="43">
        <v>4103</v>
      </c>
      <c r="H51" s="43">
        <v>2019</v>
      </c>
      <c r="I51" s="43">
        <v>4103</v>
      </c>
      <c r="J51" s="43">
        <v>2316</v>
      </c>
      <c r="K51" s="43">
        <v>4103</v>
      </c>
      <c r="L51" s="43">
        <v>2316</v>
      </c>
      <c r="M51" s="43">
        <v>0</v>
      </c>
      <c r="N51" s="43">
        <v>0</v>
      </c>
    </row>
    <row r="52" spans="1:14" ht="15">
      <c r="A52" s="33"/>
      <c r="B52" s="33"/>
      <c r="C52" s="33">
        <v>10</v>
      </c>
      <c r="D52" s="44" t="s">
        <v>92</v>
      </c>
      <c r="E52" s="43">
        <v>66444</v>
      </c>
      <c r="F52" s="43">
        <v>11417</v>
      </c>
      <c r="G52" s="43">
        <v>33990</v>
      </c>
      <c r="H52" s="43">
        <v>4423</v>
      </c>
      <c r="I52" s="43">
        <v>31541</v>
      </c>
      <c r="J52" s="43">
        <v>3762</v>
      </c>
      <c r="K52" s="43">
        <v>21866</v>
      </c>
      <c r="L52" s="43">
        <v>3340</v>
      </c>
      <c r="M52" s="43">
        <v>4333</v>
      </c>
      <c r="N52" s="43">
        <v>3802</v>
      </c>
    </row>
    <row r="53" spans="1:14" ht="15">
      <c r="A53" s="33"/>
      <c r="B53" s="33"/>
      <c r="C53" s="33">
        <v>11</v>
      </c>
      <c r="D53" s="33" t="s">
        <v>122</v>
      </c>
      <c r="E53" s="43">
        <v>28993</v>
      </c>
      <c r="F53" s="43">
        <v>6635</v>
      </c>
      <c r="G53" s="43">
        <v>39540</v>
      </c>
      <c r="H53" s="43">
        <v>3704</v>
      </c>
      <c r="I53" s="43">
        <v>34355</v>
      </c>
      <c r="J53" s="43">
        <v>4091</v>
      </c>
      <c r="K53" s="43">
        <v>17588</v>
      </c>
      <c r="L53" s="43">
        <v>1540</v>
      </c>
      <c r="M53" s="43">
        <v>3650</v>
      </c>
      <c r="N53" s="43">
        <v>3093</v>
      </c>
    </row>
    <row r="54" spans="1:14" ht="15">
      <c r="A54" s="33"/>
      <c r="B54" s="33"/>
      <c r="C54" s="33">
        <v>12</v>
      </c>
      <c r="D54" s="33" t="s">
        <v>123</v>
      </c>
      <c r="E54" s="43">
        <v>5366</v>
      </c>
      <c r="F54" s="43">
        <v>3495</v>
      </c>
      <c r="G54" s="43">
        <v>1618</v>
      </c>
      <c r="H54" s="43">
        <v>1204</v>
      </c>
      <c r="I54" s="43">
        <v>1507</v>
      </c>
      <c r="J54" s="43">
        <v>97</v>
      </c>
      <c r="K54" s="43">
        <v>1597</v>
      </c>
      <c r="L54" s="43">
        <v>0</v>
      </c>
      <c r="M54" s="43">
        <v>1204</v>
      </c>
      <c r="N54" s="43">
        <v>1070</v>
      </c>
    </row>
    <row r="55" spans="1:14" ht="15.75">
      <c r="A55" s="40"/>
      <c r="B55" s="40" t="s">
        <v>124</v>
      </c>
      <c r="C55" s="40"/>
      <c r="D55" s="40"/>
      <c r="E55" s="40">
        <v>342276</v>
      </c>
      <c r="F55" s="40">
        <v>62118</v>
      </c>
      <c r="G55" s="40">
        <v>241219</v>
      </c>
      <c r="H55" s="40">
        <v>29646</v>
      </c>
      <c r="I55" s="40">
        <v>118594</v>
      </c>
      <c r="J55" s="40">
        <v>17952</v>
      </c>
      <c r="K55" s="40">
        <v>80596</v>
      </c>
      <c r="L55" s="40">
        <v>11988</v>
      </c>
      <c r="M55" s="40">
        <v>27226</v>
      </c>
      <c r="N55" s="40">
        <v>23831</v>
      </c>
    </row>
    <row r="56" spans="1:14" ht="15">
      <c r="A56" s="47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75">
      <c r="A57" s="329" t="s">
        <v>125</v>
      </c>
      <c r="B57" s="330"/>
      <c r="C57" s="330"/>
      <c r="D57" s="331"/>
      <c r="E57" s="48">
        <v>3102254</v>
      </c>
      <c r="F57" s="48">
        <v>416069</v>
      </c>
      <c r="G57" s="48">
        <v>662711</v>
      </c>
      <c r="H57" s="48">
        <v>235410</v>
      </c>
      <c r="I57" s="48">
        <v>413996</v>
      </c>
      <c r="J57" s="48">
        <v>158738</v>
      </c>
      <c r="K57" s="48">
        <v>259902</v>
      </c>
      <c r="L57" s="48">
        <v>143464</v>
      </c>
      <c r="M57" s="48">
        <v>212305</v>
      </c>
      <c r="N57" s="48">
        <v>193133</v>
      </c>
    </row>
  </sheetData>
  <mergeCells count="16">
    <mergeCell ref="B40:D40"/>
    <mergeCell ref="A57:D57"/>
    <mergeCell ref="A5:D5"/>
    <mergeCell ref="B9:D9"/>
    <mergeCell ref="A10:D10"/>
    <mergeCell ref="B27:D27"/>
    <mergeCell ref="A1:N1"/>
    <mergeCell ref="A2:L2"/>
    <mergeCell ref="M2:N2"/>
    <mergeCell ref="A3:A4"/>
    <mergeCell ref="B3:B4"/>
    <mergeCell ref="D3:D4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0">
      <selection activeCell="E32" sqref="E32"/>
    </sheetView>
  </sheetViews>
  <sheetFormatPr defaultColWidth="9.140625" defaultRowHeight="12.75"/>
  <cols>
    <col min="2" max="2" width="23.57421875" style="0" customWidth="1"/>
    <col min="12" max="12" width="11.00390625" style="0" customWidth="1"/>
    <col min="13" max="13" width="15.57421875" style="0" customWidth="1"/>
    <col min="15" max="15" width="25.00390625" style="0" customWidth="1"/>
    <col min="19" max="19" width="12.57421875" style="0" customWidth="1"/>
    <col min="20" max="20" width="10.421875" style="0" customWidth="1"/>
  </cols>
  <sheetData>
    <row r="1" spans="1:25" ht="15.75">
      <c r="A1" s="367" t="s">
        <v>126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 t="s">
        <v>126</v>
      </c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1:25" ht="15.75">
      <c r="A2" s="367" t="s">
        <v>127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 t="s">
        <v>128</v>
      </c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1:25" ht="15.75">
      <c r="A3" s="368" t="s">
        <v>129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9" t="s">
        <v>130</v>
      </c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1:25" ht="15.75">
      <c r="A4" s="49" t="s">
        <v>131</v>
      </c>
      <c r="B4" s="370" t="s">
        <v>132</v>
      </c>
      <c r="C4" s="50"/>
      <c r="D4" s="371" t="s">
        <v>199</v>
      </c>
      <c r="E4" s="371"/>
      <c r="F4" s="371"/>
      <c r="G4" s="371"/>
      <c r="H4" s="371"/>
      <c r="I4" s="372" t="s">
        <v>133</v>
      </c>
      <c r="J4" s="372"/>
      <c r="K4" s="372"/>
      <c r="L4" s="372"/>
      <c r="M4" s="372"/>
      <c r="N4" s="49" t="s">
        <v>131</v>
      </c>
      <c r="O4" s="370" t="s">
        <v>132</v>
      </c>
      <c r="P4" s="371" t="s">
        <v>134</v>
      </c>
      <c r="Q4" s="371"/>
      <c r="R4" s="371"/>
      <c r="S4" s="371"/>
      <c r="T4" s="371"/>
      <c r="U4" s="371" t="s">
        <v>135</v>
      </c>
      <c r="V4" s="371"/>
      <c r="W4" s="371"/>
      <c r="X4" s="371"/>
      <c r="Y4" s="371"/>
    </row>
    <row r="5" spans="1:25" ht="15.75">
      <c r="A5" s="49" t="s">
        <v>136</v>
      </c>
      <c r="B5" s="370"/>
      <c r="C5" s="50"/>
      <c r="D5" s="51" t="s">
        <v>137</v>
      </c>
      <c r="E5" s="51" t="s">
        <v>138</v>
      </c>
      <c r="F5" s="51" t="s">
        <v>139</v>
      </c>
      <c r="G5" s="52" t="s">
        <v>140</v>
      </c>
      <c r="H5" s="53" t="s">
        <v>141</v>
      </c>
      <c r="I5" s="373" t="s">
        <v>142</v>
      </c>
      <c r="J5" s="374"/>
      <c r="K5" s="374"/>
      <c r="L5" s="374"/>
      <c r="M5" s="375"/>
      <c r="N5" s="54" t="s">
        <v>136</v>
      </c>
      <c r="O5" s="370"/>
      <c r="P5" s="376" t="s">
        <v>143</v>
      </c>
      <c r="Q5" s="377"/>
      <c r="R5" s="377"/>
      <c r="S5" s="377"/>
      <c r="T5" s="377"/>
      <c r="U5" s="376" t="s">
        <v>143</v>
      </c>
      <c r="V5" s="377"/>
      <c r="W5" s="377"/>
      <c r="X5" s="377"/>
      <c r="Y5" s="377"/>
    </row>
    <row r="6" spans="1:25" ht="15.75">
      <c r="A6" s="49" t="s">
        <v>144</v>
      </c>
      <c r="B6" s="49" t="s">
        <v>145</v>
      </c>
      <c r="C6" s="55"/>
      <c r="D6" s="56"/>
      <c r="E6" s="56"/>
      <c r="F6" s="56"/>
      <c r="G6" s="56"/>
      <c r="H6" s="57"/>
      <c r="I6" s="58" t="s">
        <v>146</v>
      </c>
      <c r="J6" s="59" t="s">
        <v>147</v>
      </c>
      <c r="K6" s="58" t="s">
        <v>148</v>
      </c>
      <c r="L6" s="58" t="s">
        <v>140</v>
      </c>
      <c r="M6" s="37" t="s">
        <v>149</v>
      </c>
      <c r="N6" s="49" t="s">
        <v>144</v>
      </c>
      <c r="O6" s="49" t="s">
        <v>145</v>
      </c>
      <c r="P6" s="37" t="s">
        <v>146</v>
      </c>
      <c r="Q6" s="51" t="s">
        <v>147</v>
      </c>
      <c r="R6" s="37" t="s">
        <v>148</v>
      </c>
      <c r="S6" s="37" t="s">
        <v>140</v>
      </c>
      <c r="T6" s="37" t="s">
        <v>149</v>
      </c>
      <c r="U6" s="37" t="s">
        <v>146</v>
      </c>
      <c r="V6" s="51" t="s">
        <v>147</v>
      </c>
      <c r="W6" s="37" t="s">
        <v>148</v>
      </c>
      <c r="X6" s="37" t="s">
        <v>140</v>
      </c>
      <c r="Y6" s="37" t="s">
        <v>149</v>
      </c>
    </row>
    <row r="7" spans="1:25" ht="15.75">
      <c r="A7" s="60">
        <v>1</v>
      </c>
      <c r="B7" s="61" t="s">
        <v>53</v>
      </c>
      <c r="C7" s="55"/>
      <c r="D7" s="55">
        <v>237</v>
      </c>
      <c r="E7" s="55">
        <v>123</v>
      </c>
      <c r="F7" s="55">
        <v>124</v>
      </c>
      <c r="G7" s="55">
        <v>144</v>
      </c>
      <c r="H7" s="55">
        <v>628</v>
      </c>
      <c r="I7" s="55">
        <v>380397</v>
      </c>
      <c r="J7" s="55">
        <v>447287</v>
      </c>
      <c r="K7" s="55">
        <v>730284</v>
      </c>
      <c r="L7" s="55">
        <v>2312866</v>
      </c>
      <c r="M7" s="55">
        <v>3870834</v>
      </c>
      <c r="N7" s="60">
        <v>1</v>
      </c>
      <c r="O7" s="61" t="s">
        <v>53</v>
      </c>
      <c r="P7" s="62">
        <v>327645</v>
      </c>
      <c r="Q7" s="62">
        <v>345068</v>
      </c>
      <c r="R7" s="62">
        <v>479764</v>
      </c>
      <c r="S7" s="62">
        <v>1742185</v>
      </c>
      <c r="T7" s="62">
        <v>2894662</v>
      </c>
      <c r="U7" s="62">
        <v>86.132382747498</v>
      </c>
      <c r="V7" s="62">
        <v>77.14688779240174</v>
      </c>
      <c r="W7" s="62">
        <v>65.69553762645765</v>
      </c>
      <c r="X7" s="62">
        <v>75.32580789375606</v>
      </c>
      <c r="Y7" s="62">
        <v>74.78135202904593</v>
      </c>
    </row>
    <row r="8" spans="1:25" ht="15.75">
      <c r="A8" s="60">
        <v>2</v>
      </c>
      <c r="B8" s="61" t="s">
        <v>57</v>
      </c>
      <c r="C8" s="55"/>
      <c r="D8" s="55">
        <v>97</v>
      </c>
      <c r="E8" s="55">
        <v>88</v>
      </c>
      <c r="F8" s="55">
        <v>73</v>
      </c>
      <c r="G8" s="55">
        <v>78</v>
      </c>
      <c r="H8" s="55">
        <v>336</v>
      </c>
      <c r="I8" s="55">
        <v>149675</v>
      </c>
      <c r="J8" s="55">
        <v>246883</v>
      </c>
      <c r="K8" s="55">
        <v>396558</v>
      </c>
      <c r="L8" s="55">
        <v>793116</v>
      </c>
      <c r="M8" s="55">
        <v>1586232</v>
      </c>
      <c r="N8" s="60">
        <v>2</v>
      </c>
      <c r="O8" s="61" t="s">
        <v>57</v>
      </c>
      <c r="P8" s="62">
        <v>98606</v>
      </c>
      <c r="Q8" s="62">
        <v>137075</v>
      </c>
      <c r="R8" s="62">
        <v>235681</v>
      </c>
      <c r="S8" s="62">
        <v>471362</v>
      </c>
      <c r="T8" s="62">
        <v>942724</v>
      </c>
      <c r="U8" s="62">
        <v>65.88007349256722</v>
      </c>
      <c r="V8" s="62">
        <v>55.52225143083971</v>
      </c>
      <c r="W8" s="62">
        <v>59.4316594293899</v>
      </c>
      <c r="X8" s="62">
        <v>59.4316594293899</v>
      </c>
      <c r="Y8" s="62">
        <v>59.4316594293899</v>
      </c>
    </row>
    <row r="9" spans="1:25" ht="15.75">
      <c r="A9" s="60">
        <v>3</v>
      </c>
      <c r="B9" s="61" t="s">
        <v>71</v>
      </c>
      <c r="C9" s="55"/>
      <c r="D9" s="55">
        <v>233</v>
      </c>
      <c r="E9" s="55">
        <v>149</v>
      </c>
      <c r="F9" s="55">
        <v>104</v>
      </c>
      <c r="G9" s="55">
        <v>89</v>
      </c>
      <c r="H9" s="55">
        <v>575</v>
      </c>
      <c r="I9" s="55">
        <v>314605</v>
      </c>
      <c r="J9" s="55">
        <v>385745</v>
      </c>
      <c r="K9" s="55">
        <v>587265</v>
      </c>
      <c r="L9" s="55">
        <v>1021248</v>
      </c>
      <c r="M9" s="55">
        <v>2308863</v>
      </c>
      <c r="N9" s="60">
        <v>3</v>
      </c>
      <c r="O9" s="61" t="s">
        <v>71</v>
      </c>
      <c r="P9" s="62">
        <v>255674</v>
      </c>
      <c r="Q9" s="62">
        <v>287707</v>
      </c>
      <c r="R9" s="62">
        <v>359655</v>
      </c>
      <c r="S9" s="62">
        <v>471529</v>
      </c>
      <c r="T9" s="62">
        <v>1374565</v>
      </c>
      <c r="U9" s="62">
        <v>81.26825702070852</v>
      </c>
      <c r="V9" s="62">
        <v>74.58476454652686</v>
      </c>
      <c r="W9" s="62">
        <v>61.242369288140786</v>
      </c>
      <c r="X9" s="62">
        <v>46.17184072820706</v>
      </c>
      <c r="Y9" s="62">
        <v>59.534281592281566</v>
      </c>
    </row>
    <row r="10" spans="1:25" ht="15.75">
      <c r="A10" s="60">
        <v>4</v>
      </c>
      <c r="B10" s="61" t="s">
        <v>68</v>
      </c>
      <c r="C10" s="55"/>
      <c r="D10" s="55">
        <v>32</v>
      </c>
      <c r="E10" s="55">
        <v>40</v>
      </c>
      <c r="F10" s="55">
        <v>38</v>
      </c>
      <c r="G10" s="55">
        <v>21</v>
      </c>
      <c r="H10" s="55">
        <v>131</v>
      </c>
      <c r="I10" s="55">
        <v>31475</v>
      </c>
      <c r="J10" s="55">
        <v>118536</v>
      </c>
      <c r="K10" s="55">
        <v>176511</v>
      </c>
      <c r="L10" s="55">
        <v>345798</v>
      </c>
      <c r="M10" s="55">
        <v>672320</v>
      </c>
      <c r="N10" s="60">
        <v>4</v>
      </c>
      <c r="O10" s="61" t="s">
        <v>68</v>
      </c>
      <c r="P10" s="62">
        <v>31829</v>
      </c>
      <c r="Q10" s="62">
        <v>112537</v>
      </c>
      <c r="R10" s="62">
        <v>93368</v>
      </c>
      <c r="S10" s="62">
        <v>209945</v>
      </c>
      <c r="T10" s="62">
        <v>447679</v>
      </c>
      <c r="U10" s="62">
        <v>101.12470214455918</v>
      </c>
      <c r="V10" s="62">
        <v>94.93909023419046</v>
      </c>
      <c r="W10" s="62">
        <v>52.89642005314117</v>
      </c>
      <c r="X10" s="62">
        <v>60.7131909380621</v>
      </c>
      <c r="Y10" s="62">
        <v>66.58719062351261</v>
      </c>
    </row>
    <row r="11" spans="1:25" ht="15.75">
      <c r="A11" s="60">
        <v>5</v>
      </c>
      <c r="B11" s="61" t="s">
        <v>69</v>
      </c>
      <c r="C11" s="55"/>
      <c r="D11" s="55">
        <v>73</v>
      </c>
      <c r="E11" s="55">
        <v>159</v>
      </c>
      <c r="F11" s="55">
        <v>118</v>
      </c>
      <c r="G11" s="55">
        <v>150</v>
      </c>
      <c r="H11" s="55">
        <v>500</v>
      </c>
      <c r="I11" s="55">
        <v>114975</v>
      </c>
      <c r="J11" s="55">
        <v>444808</v>
      </c>
      <c r="K11" s="55">
        <v>848156</v>
      </c>
      <c r="L11" s="55">
        <v>2200665</v>
      </c>
      <c r="M11" s="55">
        <v>3608604</v>
      </c>
      <c r="N11" s="60">
        <v>5</v>
      </c>
      <c r="O11" s="61" t="s">
        <v>69</v>
      </c>
      <c r="P11" s="62">
        <v>128576</v>
      </c>
      <c r="Q11" s="62">
        <v>377587</v>
      </c>
      <c r="R11" s="62">
        <v>968994</v>
      </c>
      <c r="S11" s="62">
        <v>2073242</v>
      </c>
      <c r="T11" s="62">
        <v>3548399</v>
      </c>
      <c r="U11" s="62">
        <v>111.82952815829528</v>
      </c>
      <c r="V11" s="62">
        <v>84.88763691300517</v>
      </c>
      <c r="W11" s="62">
        <v>114.24714321422003</v>
      </c>
      <c r="X11" s="62">
        <v>94.20979567539813</v>
      </c>
      <c r="Y11" s="62">
        <v>98.33162630202705</v>
      </c>
    </row>
    <row r="12" spans="1:25" ht="15.75">
      <c r="A12" s="60">
        <v>6</v>
      </c>
      <c r="B12" s="61" t="s">
        <v>70</v>
      </c>
      <c r="C12" s="55"/>
      <c r="D12" s="55">
        <v>213</v>
      </c>
      <c r="E12" s="55">
        <v>123</v>
      </c>
      <c r="F12" s="55">
        <v>112</v>
      </c>
      <c r="G12" s="55">
        <v>117</v>
      </c>
      <c r="H12" s="55">
        <v>565</v>
      </c>
      <c r="I12" s="55">
        <v>297182</v>
      </c>
      <c r="J12" s="55">
        <v>460611</v>
      </c>
      <c r="K12" s="55">
        <v>607204</v>
      </c>
      <c r="L12" s="55">
        <v>1247196</v>
      </c>
      <c r="M12" s="55">
        <v>2612193</v>
      </c>
      <c r="N12" s="60">
        <v>6</v>
      </c>
      <c r="O12" s="61" t="s">
        <v>70</v>
      </c>
      <c r="P12" s="62">
        <v>293814</v>
      </c>
      <c r="Q12" s="62">
        <v>283063</v>
      </c>
      <c r="R12" s="62">
        <v>332122</v>
      </c>
      <c r="S12" s="62">
        <v>571129</v>
      </c>
      <c r="T12" s="62">
        <v>1480128</v>
      </c>
      <c r="U12" s="62">
        <v>98.86668775363245</v>
      </c>
      <c r="V12" s="62">
        <v>61.45380809403163</v>
      </c>
      <c r="W12" s="62">
        <v>54.69693875534417</v>
      </c>
      <c r="X12" s="62">
        <v>45.79304295395431</v>
      </c>
      <c r="Y12" s="62">
        <v>56.66227572005591</v>
      </c>
    </row>
    <row r="13" spans="1:25" ht="15.75">
      <c r="A13" s="60">
        <v>7</v>
      </c>
      <c r="B13" s="61" t="s">
        <v>74</v>
      </c>
      <c r="C13" s="55"/>
      <c r="D13" s="55">
        <v>222</v>
      </c>
      <c r="E13" s="55">
        <v>94</v>
      </c>
      <c r="F13" s="55">
        <v>78</v>
      </c>
      <c r="G13" s="55">
        <v>64</v>
      </c>
      <c r="H13" s="55">
        <v>458</v>
      </c>
      <c r="I13" s="55">
        <v>263245</v>
      </c>
      <c r="J13" s="55">
        <v>181254</v>
      </c>
      <c r="K13" s="55">
        <v>322412</v>
      </c>
      <c r="L13" s="55">
        <v>671254</v>
      </c>
      <c r="M13" s="55">
        <v>1438165</v>
      </c>
      <c r="N13" s="60">
        <v>7</v>
      </c>
      <c r="O13" s="61" t="s">
        <v>74</v>
      </c>
      <c r="P13" s="62">
        <v>231524</v>
      </c>
      <c r="Q13" s="62">
        <v>98187</v>
      </c>
      <c r="R13" s="62">
        <v>153231</v>
      </c>
      <c r="S13" s="62">
        <v>624221</v>
      </c>
      <c r="T13" s="62">
        <v>1107163</v>
      </c>
      <c r="U13" s="62">
        <v>87.95000854717088</v>
      </c>
      <c r="V13" s="62">
        <v>54.170942434373856</v>
      </c>
      <c r="W13" s="62">
        <v>47.52645683163158</v>
      </c>
      <c r="X13" s="62">
        <v>92.99326335485524</v>
      </c>
      <c r="Y13" s="62">
        <v>76.98442111996884</v>
      </c>
    </row>
    <row r="14" spans="1:25" ht="15.75">
      <c r="A14" s="61"/>
      <c r="B14" s="49" t="s">
        <v>150</v>
      </c>
      <c r="C14" s="55"/>
      <c r="D14" s="51">
        <v>1107</v>
      </c>
      <c r="E14" s="51">
        <v>776</v>
      </c>
      <c r="F14" s="51">
        <v>647</v>
      </c>
      <c r="G14" s="51">
        <v>663</v>
      </c>
      <c r="H14" s="51">
        <v>3193</v>
      </c>
      <c r="I14" s="51">
        <v>1551554</v>
      </c>
      <c r="J14" s="51">
        <v>2285124</v>
      </c>
      <c r="K14" s="51">
        <v>3668390</v>
      </c>
      <c r="L14" s="51">
        <v>8592143</v>
      </c>
      <c r="M14" s="51">
        <v>16097211</v>
      </c>
      <c r="N14" s="61"/>
      <c r="O14" s="49" t="s">
        <v>150</v>
      </c>
      <c r="P14" s="63">
        <v>1367668</v>
      </c>
      <c r="Q14" s="63">
        <v>1641224</v>
      </c>
      <c r="R14" s="63">
        <v>2622815</v>
      </c>
      <c r="S14" s="63">
        <v>6163613</v>
      </c>
      <c r="T14" s="63">
        <v>11795320</v>
      </c>
      <c r="U14" s="63">
        <v>88.14826941247291</v>
      </c>
      <c r="V14" s="63">
        <v>71.82209805682317</v>
      </c>
      <c r="W14" s="63">
        <v>71.4977142561178</v>
      </c>
      <c r="X14" s="63">
        <v>71.73545645131837</v>
      </c>
      <c r="Y14" s="63">
        <v>73.2755506528429</v>
      </c>
    </row>
    <row r="15" spans="1:25" ht="15.75">
      <c r="A15" s="64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78"/>
      <c r="O15" s="379"/>
      <c r="P15" s="55"/>
      <c r="Q15" s="55"/>
      <c r="R15" s="55"/>
      <c r="S15" s="55"/>
      <c r="T15" s="55"/>
      <c r="U15" s="66"/>
      <c r="V15" s="66"/>
      <c r="W15" s="66"/>
      <c r="X15" s="66"/>
      <c r="Y15" s="66"/>
    </row>
    <row r="16" spans="1:25" ht="15.75">
      <c r="A16" s="64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0"/>
      <c r="O16" s="61"/>
      <c r="P16" s="67"/>
      <c r="Q16" s="67"/>
      <c r="R16" s="67"/>
      <c r="S16" s="67"/>
      <c r="T16" s="67"/>
      <c r="U16" s="66"/>
      <c r="V16" s="66"/>
      <c r="W16" s="66"/>
      <c r="X16" s="66"/>
      <c r="Y16" s="66"/>
    </row>
    <row r="17" spans="1:25" ht="15.75">
      <c r="A17" s="64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0"/>
      <c r="O17" s="61"/>
      <c r="P17" s="67"/>
      <c r="Q17" s="67"/>
      <c r="R17" s="67"/>
      <c r="S17" s="67"/>
      <c r="T17" s="67"/>
      <c r="U17" s="68"/>
      <c r="V17" s="66"/>
      <c r="W17" s="66"/>
      <c r="X17" s="66"/>
      <c r="Y17" s="66"/>
    </row>
    <row r="18" spans="1:25" ht="15.75">
      <c r="A18" s="378" t="s">
        <v>151</v>
      </c>
      <c r="B18" s="379"/>
      <c r="C18" s="55"/>
      <c r="D18" s="51" t="s">
        <v>137</v>
      </c>
      <c r="E18" s="51" t="s">
        <v>138</v>
      </c>
      <c r="F18" s="51" t="s">
        <v>139</v>
      </c>
      <c r="G18" s="52" t="s">
        <v>140</v>
      </c>
      <c r="H18" s="53" t="s">
        <v>141</v>
      </c>
      <c r="I18" s="58" t="s">
        <v>146</v>
      </c>
      <c r="J18" s="59" t="s">
        <v>147</v>
      </c>
      <c r="K18" s="58" t="s">
        <v>148</v>
      </c>
      <c r="L18" s="58" t="s">
        <v>140</v>
      </c>
      <c r="M18" s="37" t="s">
        <v>149</v>
      </c>
      <c r="N18" s="378" t="s">
        <v>151</v>
      </c>
      <c r="O18" s="379"/>
      <c r="P18" s="67"/>
      <c r="Q18" s="67"/>
      <c r="R18" s="67"/>
      <c r="S18" s="67"/>
      <c r="T18" s="67"/>
      <c r="U18" s="66"/>
      <c r="V18" s="66"/>
      <c r="W18" s="66"/>
      <c r="X18" s="66"/>
      <c r="Y18" s="66"/>
    </row>
    <row r="19" spans="1:25" ht="15.75">
      <c r="A19" s="69">
        <v>1</v>
      </c>
      <c r="B19" s="70" t="s">
        <v>48</v>
      </c>
      <c r="C19" s="55"/>
      <c r="D19" s="55">
        <v>2</v>
      </c>
      <c r="E19" s="55">
        <v>1</v>
      </c>
      <c r="F19" s="55">
        <v>15</v>
      </c>
      <c r="G19" s="55">
        <v>12</v>
      </c>
      <c r="H19" s="55">
        <v>30</v>
      </c>
      <c r="I19" s="55">
        <v>2740</v>
      </c>
      <c r="J19" s="55">
        <v>310</v>
      </c>
      <c r="K19" s="55">
        <v>28209</v>
      </c>
      <c r="L19" s="55">
        <v>155277</v>
      </c>
      <c r="M19" s="55">
        <v>186536</v>
      </c>
      <c r="N19" s="69">
        <v>1</v>
      </c>
      <c r="O19" s="70" t="s">
        <v>48</v>
      </c>
      <c r="P19" s="67">
        <v>1295</v>
      </c>
      <c r="Q19" s="67">
        <v>104</v>
      </c>
      <c r="R19" s="67">
        <v>29722</v>
      </c>
      <c r="S19" s="67">
        <v>111854</v>
      </c>
      <c r="T19" s="67">
        <v>142975</v>
      </c>
      <c r="U19" s="67">
        <v>47.262773722627735</v>
      </c>
      <c r="V19" s="67">
        <v>33.5483870967742</v>
      </c>
      <c r="W19" s="67">
        <v>105.36353645999503</v>
      </c>
      <c r="X19" s="67">
        <v>72.03513720641178</v>
      </c>
      <c r="Y19" s="67">
        <v>76.64740318222756</v>
      </c>
    </row>
    <row r="20" spans="1:25" ht="15.75">
      <c r="A20" s="69">
        <v>2</v>
      </c>
      <c r="B20" s="70" t="s">
        <v>49</v>
      </c>
      <c r="C20" s="55"/>
      <c r="D20" s="55">
        <v>1</v>
      </c>
      <c r="E20" s="55">
        <v>4</v>
      </c>
      <c r="F20" s="55">
        <v>15</v>
      </c>
      <c r="G20" s="55">
        <v>39</v>
      </c>
      <c r="H20" s="55">
        <v>59</v>
      </c>
      <c r="I20" s="55">
        <v>1486</v>
      </c>
      <c r="J20" s="55">
        <v>8722</v>
      </c>
      <c r="K20" s="55">
        <v>35828</v>
      </c>
      <c r="L20" s="55">
        <v>279656</v>
      </c>
      <c r="M20" s="55">
        <v>325692</v>
      </c>
      <c r="N20" s="69">
        <v>2</v>
      </c>
      <c r="O20" s="70" t="s">
        <v>49</v>
      </c>
      <c r="P20" s="67">
        <v>133</v>
      </c>
      <c r="Q20" s="67">
        <v>5210</v>
      </c>
      <c r="R20" s="67">
        <v>26616</v>
      </c>
      <c r="S20" s="67">
        <v>361694</v>
      </c>
      <c r="T20" s="67">
        <v>393653</v>
      </c>
      <c r="U20" s="67">
        <v>8.950201884253028</v>
      </c>
      <c r="V20" s="67">
        <v>59.73400596193533</v>
      </c>
      <c r="W20" s="67">
        <v>74.28826616054482</v>
      </c>
      <c r="X20" s="67">
        <v>129.3353262579741</v>
      </c>
      <c r="Y20" s="67">
        <v>120.86664701619935</v>
      </c>
    </row>
    <row r="21" spans="1:25" ht="15.75">
      <c r="A21" s="69">
        <v>3</v>
      </c>
      <c r="B21" s="70" t="s">
        <v>50</v>
      </c>
      <c r="C21" s="55"/>
      <c r="D21" s="55">
        <v>7</v>
      </c>
      <c r="E21" s="55">
        <v>4</v>
      </c>
      <c r="F21" s="55">
        <v>25</v>
      </c>
      <c r="G21" s="55">
        <v>29</v>
      </c>
      <c r="H21" s="55">
        <v>65</v>
      </c>
      <c r="I21" s="55">
        <v>5299</v>
      </c>
      <c r="J21" s="55">
        <v>2258</v>
      </c>
      <c r="K21" s="55">
        <v>72650</v>
      </c>
      <c r="L21" s="55">
        <v>426113</v>
      </c>
      <c r="M21" s="55">
        <v>506320</v>
      </c>
      <c r="N21" s="69">
        <v>3</v>
      </c>
      <c r="O21" s="70" t="s">
        <v>50</v>
      </c>
      <c r="P21" s="67">
        <v>5415</v>
      </c>
      <c r="Q21" s="67">
        <v>3889</v>
      </c>
      <c r="R21" s="67">
        <v>50130</v>
      </c>
      <c r="S21" s="67">
        <v>284689</v>
      </c>
      <c r="T21" s="67">
        <v>344123</v>
      </c>
      <c r="U21" s="67">
        <v>102.18909228156257</v>
      </c>
      <c r="V21" s="67">
        <v>172.23206377325067</v>
      </c>
      <c r="W21" s="67">
        <v>69.0020646937371</v>
      </c>
      <c r="X21" s="67">
        <v>66.81068167364056</v>
      </c>
      <c r="Y21" s="67">
        <v>67.96551587928583</v>
      </c>
    </row>
    <row r="22" spans="1:25" ht="15.75">
      <c r="A22" s="69">
        <v>4</v>
      </c>
      <c r="B22" s="71" t="s">
        <v>51</v>
      </c>
      <c r="C22" s="55"/>
      <c r="D22" s="55">
        <v>20</v>
      </c>
      <c r="E22" s="55">
        <v>13</v>
      </c>
      <c r="F22" s="55">
        <v>31</v>
      </c>
      <c r="G22" s="55">
        <v>26</v>
      </c>
      <c r="H22" s="55">
        <v>90</v>
      </c>
      <c r="I22" s="55">
        <v>28496</v>
      </c>
      <c r="J22" s="55">
        <v>15524</v>
      </c>
      <c r="K22" s="55">
        <v>95217</v>
      </c>
      <c r="L22" s="55">
        <v>392410</v>
      </c>
      <c r="M22" s="55">
        <v>531647</v>
      </c>
      <c r="N22" s="69">
        <v>4</v>
      </c>
      <c r="O22" s="71" t="s">
        <v>51</v>
      </c>
      <c r="P22" s="67">
        <v>33050</v>
      </c>
      <c r="Q22" s="67">
        <v>34679</v>
      </c>
      <c r="R22" s="67">
        <v>107249</v>
      </c>
      <c r="S22" s="67">
        <v>346410</v>
      </c>
      <c r="T22" s="67">
        <v>521388</v>
      </c>
      <c r="U22" s="67">
        <v>115.9811903425042</v>
      </c>
      <c r="V22" s="67">
        <v>223.3895903117753</v>
      </c>
      <c r="W22" s="67">
        <v>112.63639896237017</v>
      </c>
      <c r="X22" s="67">
        <v>88.27756683061084</v>
      </c>
      <c r="Y22" s="67">
        <v>98.07033614409562</v>
      </c>
    </row>
    <row r="23" spans="1:25" ht="15.75">
      <c r="A23" s="69">
        <v>5</v>
      </c>
      <c r="B23" s="71" t="s">
        <v>52</v>
      </c>
      <c r="C23" s="55"/>
      <c r="D23" s="55">
        <v>9</v>
      </c>
      <c r="E23" s="55">
        <v>8</v>
      </c>
      <c r="F23" s="55">
        <v>22</v>
      </c>
      <c r="G23" s="55">
        <v>16</v>
      </c>
      <c r="H23" s="55">
        <v>55</v>
      </c>
      <c r="I23" s="55">
        <v>6950</v>
      </c>
      <c r="J23" s="55">
        <v>11520</v>
      </c>
      <c r="K23" s="55">
        <v>38085</v>
      </c>
      <c r="L23" s="55">
        <v>131172</v>
      </c>
      <c r="M23" s="55">
        <v>187727</v>
      </c>
      <c r="N23" s="69">
        <v>5</v>
      </c>
      <c r="O23" s="71" t="s">
        <v>52</v>
      </c>
      <c r="P23" s="67">
        <v>5243</v>
      </c>
      <c r="Q23" s="67">
        <v>5114</v>
      </c>
      <c r="R23" s="67">
        <v>27168</v>
      </c>
      <c r="S23" s="67">
        <v>137142</v>
      </c>
      <c r="T23" s="67">
        <v>174667</v>
      </c>
      <c r="U23" s="67">
        <v>75.43884892086331</v>
      </c>
      <c r="V23" s="67">
        <v>44.392361111111114</v>
      </c>
      <c r="W23" s="67">
        <v>71.3351713272942</v>
      </c>
      <c r="X23" s="67">
        <v>104.55127618699112</v>
      </c>
      <c r="Y23" s="67">
        <v>93.0430891667155</v>
      </c>
    </row>
    <row r="24" spans="1:25" ht="15.75">
      <c r="A24" s="69">
        <v>6</v>
      </c>
      <c r="B24" s="70" t="s">
        <v>55</v>
      </c>
      <c r="C24" s="55"/>
      <c r="D24" s="55">
        <v>12</v>
      </c>
      <c r="E24" s="55">
        <v>21</v>
      </c>
      <c r="F24" s="55">
        <v>26</v>
      </c>
      <c r="G24" s="55">
        <v>31</v>
      </c>
      <c r="H24" s="55">
        <v>90</v>
      </c>
      <c r="I24" s="55">
        <v>11610</v>
      </c>
      <c r="J24" s="55">
        <v>14318</v>
      </c>
      <c r="K24" s="55">
        <v>30926</v>
      </c>
      <c r="L24" s="55">
        <v>179763</v>
      </c>
      <c r="M24" s="55">
        <v>236617</v>
      </c>
      <c r="N24" s="69">
        <v>6</v>
      </c>
      <c r="O24" s="70" t="s">
        <v>55</v>
      </c>
      <c r="P24" s="67">
        <v>10468</v>
      </c>
      <c r="Q24" s="67">
        <v>8782</v>
      </c>
      <c r="R24" s="67">
        <v>24351</v>
      </c>
      <c r="S24" s="67">
        <v>173437</v>
      </c>
      <c r="T24" s="67">
        <v>217038</v>
      </c>
      <c r="U24" s="67">
        <v>90.16365202411714</v>
      </c>
      <c r="V24" s="67">
        <v>61.33538203659729</v>
      </c>
      <c r="W24" s="67">
        <v>78.73957188126496</v>
      </c>
      <c r="X24" s="67">
        <v>96.48092210299116</v>
      </c>
      <c r="Y24" s="67">
        <v>91.72544660780925</v>
      </c>
    </row>
    <row r="25" spans="1:25" ht="15.75">
      <c r="A25" s="69">
        <v>7</v>
      </c>
      <c r="B25" s="71" t="s">
        <v>58</v>
      </c>
      <c r="C25" s="55"/>
      <c r="D25" s="55">
        <v>5</v>
      </c>
      <c r="E25" s="55">
        <v>0</v>
      </c>
      <c r="F25" s="55">
        <v>15</v>
      </c>
      <c r="G25" s="55">
        <v>10</v>
      </c>
      <c r="H25" s="55">
        <v>30</v>
      </c>
      <c r="I25" s="55">
        <v>5658</v>
      </c>
      <c r="J25" s="55">
        <v>0</v>
      </c>
      <c r="K25" s="55">
        <v>15623</v>
      </c>
      <c r="L25" s="55">
        <v>85742</v>
      </c>
      <c r="M25" s="55">
        <v>107023</v>
      </c>
      <c r="N25" s="69">
        <v>7</v>
      </c>
      <c r="O25" s="71" t="s">
        <v>58</v>
      </c>
      <c r="P25" s="67">
        <v>2123</v>
      </c>
      <c r="Q25" s="67">
        <v>0</v>
      </c>
      <c r="R25" s="67">
        <v>12023</v>
      </c>
      <c r="S25" s="67">
        <v>85974</v>
      </c>
      <c r="T25" s="67">
        <v>100120</v>
      </c>
      <c r="U25" s="67">
        <v>37.522092612230466</v>
      </c>
      <c r="V25" s="67">
        <v>0</v>
      </c>
      <c r="W25" s="67">
        <v>76.95705050246431</v>
      </c>
      <c r="X25" s="67">
        <v>100.27057917939865</v>
      </c>
      <c r="Y25" s="67">
        <v>93.54998458275324</v>
      </c>
    </row>
    <row r="26" spans="1:25" ht="15.75">
      <c r="A26" s="69">
        <v>8</v>
      </c>
      <c r="B26" s="71" t="s">
        <v>59</v>
      </c>
      <c r="C26" s="55"/>
      <c r="D26" s="55">
        <v>6</v>
      </c>
      <c r="E26" s="55">
        <v>17</v>
      </c>
      <c r="F26" s="55">
        <v>20</v>
      </c>
      <c r="G26" s="55">
        <v>40</v>
      </c>
      <c r="H26" s="55">
        <v>83</v>
      </c>
      <c r="I26" s="55">
        <v>4543</v>
      </c>
      <c r="J26" s="55">
        <v>33852</v>
      </c>
      <c r="K26" s="55">
        <v>54584</v>
      </c>
      <c r="L26" s="55">
        <v>329577</v>
      </c>
      <c r="M26" s="55">
        <v>422556</v>
      </c>
      <c r="N26" s="69">
        <v>8</v>
      </c>
      <c r="O26" s="71" t="s">
        <v>59</v>
      </c>
      <c r="P26" s="67">
        <v>9429</v>
      </c>
      <c r="Q26" s="67">
        <v>17568</v>
      </c>
      <c r="R26" s="67">
        <v>35971</v>
      </c>
      <c r="S26" s="67">
        <v>265418</v>
      </c>
      <c r="T26" s="67">
        <v>328386</v>
      </c>
      <c r="U26" s="67">
        <v>207.55007704160246</v>
      </c>
      <c r="V26" s="67">
        <v>51.89649060616802</v>
      </c>
      <c r="W26" s="67">
        <v>65.90026381357174</v>
      </c>
      <c r="X26" s="67">
        <v>80.53292553788644</v>
      </c>
      <c r="Y26" s="67">
        <v>77.71419646153409</v>
      </c>
    </row>
    <row r="27" spans="1:25" ht="15.75">
      <c r="A27" s="69">
        <v>9</v>
      </c>
      <c r="B27" s="71" t="s">
        <v>60</v>
      </c>
      <c r="C27" s="55"/>
      <c r="D27" s="55">
        <v>22</v>
      </c>
      <c r="E27" s="55">
        <v>10</v>
      </c>
      <c r="F27" s="55">
        <v>22</v>
      </c>
      <c r="G27" s="55">
        <v>30</v>
      </c>
      <c r="H27" s="55">
        <v>84</v>
      </c>
      <c r="I27" s="55">
        <v>18024</v>
      </c>
      <c r="J27" s="55">
        <v>18189</v>
      </c>
      <c r="K27" s="55">
        <v>62982</v>
      </c>
      <c r="L27" s="55">
        <v>504987</v>
      </c>
      <c r="M27" s="55">
        <v>604182</v>
      </c>
      <c r="N27" s="69">
        <v>9</v>
      </c>
      <c r="O27" s="71" t="s">
        <v>60</v>
      </c>
      <c r="P27" s="67">
        <v>15076</v>
      </c>
      <c r="Q27" s="67">
        <v>12086</v>
      </c>
      <c r="R27" s="67">
        <v>24234</v>
      </c>
      <c r="S27" s="67">
        <v>272467</v>
      </c>
      <c r="T27" s="67">
        <v>323863</v>
      </c>
      <c r="U27" s="67">
        <v>83.64403018197957</v>
      </c>
      <c r="V27" s="67">
        <v>66.44675353235472</v>
      </c>
      <c r="W27" s="67">
        <v>38.477660283890636</v>
      </c>
      <c r="X27" s="67">
        <v>53.9552503331769</v>
      </c>
      <c r="Y27" s="67">
        <v>53.60354992369849</v>
      </c>
    </row>
    <row r="28" spans="1:25" ht="15.75">
      <c r="A28" s="69">
        <v>10</v>
      </c>
      <c r="B28" s="71" t="s">
        <v>152</v>
      </c>
      <c r="C28" s="55"/>
      <c r="D28" s="55">
        <v>2</v>
      </c>
      <c r="E28" s="55">
        <v>3</v>
      </c>
      <c r="F28" s="55">
        <v>12</v>
      </c>
      <c r="G28" s="55">
        <v>13</v>
      </c>
      <c r="H28" s="55">
        <v>30</v>
      </c>
      <c r="I28" s="55">
        <v>2090</v>
      </c>
      <c r="J28" s="55">
        <v>2957</v>
      </c>
      <c r="K28" s="55">
        <v>156305</v>
      </c>
      <c r="L28" s="55">
        <v>218640</v>
      </c>
      <c r="M28" s="55">
        <v>379992</v>
      </c>
      <c r="N28" s="69">
        <v>10</v>
      </c>
      <c r="O28" s="71" t="s">
        <v>152</v>
      </c>
      <c r="P28" s="67">
        <v>533</v>
      </c>
      <c r="Q28" s="67">
        <v>4600</v>
      </c>
      <c r="R28" s="67">
        <v>51458</v>
      </c>
      <c r="S28" s="67">
        <v>140412</v>
      </c>
      <c r="T28" s="67">
        <v>197003</v>
      </c>
      <c r="U28" s="67">
        <v>25.50239234449761</v>
      </c>
      <c r="V28" s="67">
        <v>155.56307067974296</v>
      </c>
      <c r="W28" s="67">
        <v>32.92153162086945</v>
      </c>
      <c r="X28" s="67">
        <v>64.22063666300768</v>
      </c>
      <c r="Y28" s="67">
        <v>51.843986189182935</v>
      </c>
    </row>
    <row r="29" spans="1:25" ht="15.75">
      <c r="A29" s="69">
        <v>11</v>
      </c>
      <c r="B29" s="71" t="s">
        <v>66</v>
      </c>
      <c r="C29" s="55"/>
      <c r="D29" s="55">
        <v>9</v>
      </c>
      <c r="E29" s="55">
        <v>3</v>
      </c>
      <c r="F29" s="55">
        <v>22</v>
      </c>
      <c r="G29" s="55">
        <v>25</v>
      </c>
      <c r="H29" s="55">
        <v>59</v>
      </c>
      <c r="I29" s="55">
        <v>3089</v>
      </c>
      <c r="J29" s="55">
        <v>1636</v>
      </c>
      <c r="K29" s="55">
        <v>50416</v>
      </c>
      <c r="L29" s="55">
        <v>354039</v>
      </c>
      <c r="M29" s="55">
        <v>409180</v>
      </c>
      <c r="N29" s="69">
        <v>11</v>
      </c>
      <c r="O29" s="71" t="s">
        <v>66</v>
      </c>
      <c r="P29" s="67">
        <v>5422</v>
      </c>
      <c r="Q29" s="67">
        <v>875</v>
      </c>
      <c r="R29" s="67">
        <v>31541</v>
      </c>
      <c r="S29" s="67">
        <v>727654</v>
      </c>
      <c r="T29" s="67">
        <v>765492</v>
      </c>
      <c r="U29" s="67">
        <v>175.52606021366137</v>
      </c>
      <c r="V29" s="67">
        <v>53.484107579462105</v>
      </c>
      <c r="W29" s="67">
        <v>62.56148841637575</v>
      </c>
      <c r="X29" s="67">
        <v>205.52933433887227</v>
      </c>
      <c r="Y29" s="67">
        <v>187.07952490346545</v>
      </c>
    </row>
    <row r="30" spans="1:25" ht="15.75">
      <c r="A30" s="69">
        <v>12</v>
      </c>
      <c r="B30" s="71" t="s">
        <v>153</v>
      </c>
      <c r="C30" s="55"/>
      <c r="D30" s="55">
        <v>0</v>
      </c>
      <c r="E30" s="55">
        <v>1</v>
      </c>
      <c r="F30" s="55">
        <v>2</v>
      </c>
      <c r="G30" s="55">
        <v>3</v>
      </c>
      <c r="H30" s="55">
        <v>6</v>
      </c>
      <c r="I30" s="55">
        <v>0</v>
      </c>
      <c r="J30" s="55">
        <v>1254</v>
      </c>
      <c r="K30" s="55">
        <v>2366</v>
      </c>
      <c r="L30" s="55">
        <v>15724</v>
      </c>
      <c r="M30" s="55">
        <v>19344</v>
      </c>
      <c r="N30" s="69">
        <v>12</v>
      </c>
      <c r="O30" s="71" t="s">
        <v>153</v>
      </c>
      <c r="P30" s="67">
        <v>0</v>
      </c>
      <c r="Q30" s="67">
        <v>596</v>
      </c>
      <c r="R30" s="67">
        <v>10054</v>
      </c>
      <c r="S30" s="67">
        <v>84843</v>
      </c>
      <c r="T30" s="67">
        <v>95493</v>
      </c>
      <c r="U30" s="67">
        <v>0</v>
      </c>
      <c r="V30" s="67">
        <v>47.52791068580542</v>
      </c>
      <c r="W30" s="67">
        <v>424.9366018596787</v>
      </c>
      <c r="X30" s="67">
        <v>539.5764436530145</v>
      </c>
      <c r="Y30" s="67">
        <v>493.6569478908188</v>
      </c>
    </row>
    <row r="31" spans="1:25" ht="15.75">
      <c r="A31" s="69">
        <v>13</v>
      </c>
      <c r="B31" s="70" t="s">
        <v>154</v>
      </c>
      <c r="C31" s="55"/>
      <c r="D31" s="55">
        <v>0</v>
      </c>
      <c r="E31" s="55">
        <v>0</v>
      </c>
      <c r="F31" s="55">
        <v>1</v>
      </c>
      <c r="G31" s="55">
        <v>4</v>
      </c>
      <c r="H31" s="55">
        <v>5</v>
      </c>
      <c r="I31" s="55">
        <v>0</v>
      </c>
      <c r="J31" s="55">
        <v>0</v>
      </c>
      <c r="K31" s="55">
        <v>6073</v>
      </c>
      <c r="L31" s="55">
        <v>87625</v>
      </c>
      <c r="M31" s="55">
        <v>93698</v>
      </c>
      <c r="N31" s="69">
        <v>13</v>
      </c>
      <c r="O31" s="70" t="s">
        <v>154</v>
      </c>
      <c r="P31" s="67">
        <v>0</v>
      </c>
      <c r="Q31" s="67">
        <v>0</v>
      </c>
      <c r="R31" s="67">
        <v>4871</v>
      </c>
      <c r="S31" s="67">
        <v>43135</v>
      </c>
      <c r="T31" s="67">
        <v>48006</v>
      </c>
      <c r="U31" s="67">
        <v>0</v>
      </c>
      <c r="V31" s="67">
        <v>0</v>
      </c>
      <c r="W31" s="67">
        <v>80.20747571216862</v>
      </c>
      <c r="X31" s="67">
        <v>49.22681883024251</v>
      </c>
      <c r="Y31" s="67">
        <v>51.234818245853695</v>
      </c>
    </row>
    <row r="32" spans="1:25" ht="15.75">
      <c r="A32" s="69">
        <v>14</v>
      </c>
      <c r="B32" s="70" t="s">
        <v>155</v>
      </c>
      <c r="C32" s="55" t="s">
        <v>101</v>
      </c>
      <c r="D32" s="55">
        <v>0</v>
      </c>
      <c r="E32" s="55">
        <v>0</v>
      </c>
      <c r="F32" s="55">
        <v>0</v>
      </c>
      <c r="G32" s="55">
        <v>3</v>
      </c>
      <c r="H32" s="55">
        <v>3</v>
      </c>
      <c r="I32" s="55">
        <v>0</v>
      </c>
      <c r="J32" s="55">
        <v>0</v>
      </c>
      <c r="K32" s="55">
        <v>0</v>
      </c>
      <c r="L32" s="67">
        <v>58971.57</v>
      </c>
      <c r="M32" s="67">
        <v>58971.57</v>
      </c>
      <c r="N32" s="69">
        <v>14</v>
      </c>
      <c r="O32" s="70" t="s">
        <v>155</v>
      </c>
      <c r="P32" s="67">
        <v>0</v>
      </c>
      <c r="Q32" s="67">
        <v>0</v>
      </c>
      <c r="R32" s="67">
        <v>0</v>
      </c>
      <c r="S32" s="67">
        <v>12253.95</v>
      </c>
      <c r="T32" s="67">
        <v>12253.95</v>
      </c>
      <c r="U32" s="67">
        <v>0</v>
      </c>
      <c r="V32" s="67">
        <v>0</v>
      </c>
      <c r="W32" s="67">
        <v>0</v>
      </c>
      <c r="X32" s="67">
        <v>20.77941964238022</v>
      </c>
      <c r="Y32" s="67">
        <v>20.77941964238022</v>
      </c>
    </row>
    <row r="33" spans="1:25" ht="15.75">
      <c r="A33" s="69">
        <v>15</v>
      </c>
      <c r="B33" s="70" t="s">
        <v>156</v>
      </c>
      <c r="C33" s="55" t="s">
        <v>101</v>
      </c>
      <c r="D33" s="55">
        <v>1</v>
      </c>
      <c r="E33" s="55">
        <v>1</v>
      </c>
      <c r="F33" s="55">
        <v>3</v>
      </c>
      <c r="G33" s="55">
        <v>16</v>
      </c>
      <c r="H33" s="55">
        <v>21</v>
      </c>
      <c r="I33" s="55">
        <v>21</v>
      </c>
      <c r="J33" s="55">
        <v>1413</v>
      </c>
      <c r="K33" s="55">
        <v>7257</v>
      </c>
      <c r="L33" s="55">
        <v>85826</v>
      </c>
      <c r="M33" s="55">
        <v>94517</v>
      </c>
      <c r="N33" s="69">
        <v>15</v>
      </c>
      <c r="O33" s="70" t="s">
        <v>156</v>
      </c>
      <c r="P33" s="67">
        <v>5</v>
      </c>
      <c r="Q33" s="67">
        <v>578</v>
      </c>
      <c r="R33" s="67">
        <v>9197</v>
      </c>
      <c r="S33" s="67">
        <v>129182</v>
      </c>
      <c r="T33" s="67">
        <v>138962</v>
      </c>
      <c r="U33" s="67">
        <v>23.809523809523807</v>
      </c>
      <c r="V33" s="67">
        <v>40.90587402689314</v>
      </c>
      <c r="W33" s="67">
        <v>126.73280970097835</v>
      </c>
      <c r="X33" s="67">
        <v>150.51616060401275</v>
      </c>
      <c r="Y33" s="67">
        <v>147.02328681612832</v>
      </c>
    </row>
    <row r="34" spans="1:25" ht="15.75">
      <c r="A34" s="69">
        <v>16</v>
      </c>
      <c r="B34" s="71" t="s">
        <v>72</v>
      </c>
      <c r="C34" s="55"/>
      <c r="D34" s="55">
        <v>5</v>
      </c>
      <c r="E34" s="55">
        <v>1</v>
      </c>
      <c r="F34" s="55">
        <v>11</v>
      </c>
      <c r="G34" s="55">
        <v>21</v>
      </c>
      <c r="H34" s="55">
        <v>38</v>
      </c>
      <c r="I34" s="55">
        <v>3701</v>
      </c>
      <c r="J34" s="55">
        <v>924</v>
      </c>
      <c r="K34" s="55">
        <v>17461</v>
      </c>
      <c r="L34" s="55">
        <v>259727</v>
      </c>
      <c r="M34" s="55">
        <v>281813</v>
      </c>
      <c r="N34" s="69">
        <v>16</v>
      </c>
      <c r="O34" s="71" t="s">
        <v>72</v>
      </c>
      <c r="P34" s="67">
        <v>4646</v>
      </c>
      <c r="Q34" s="67">
        <v>841</v>
      </c>
      <c r="R34" s="67">
        <v>11792</v>
      </c>
      <c r="S34" s="67">
        <v>337387</v>
      </c>
      <c r="T34" s="67">
        <v>354666</v>
      </c>
      <c r="U34" s="67">
        <v>125.53363955687654</v>
      </c>
      <c r="V34" s="67">
        <v>91.01731601731602</v>
      </c>
      <c r="W34" s="67">
        <v>67.5333600595613</v>
      </c>
      <c r="X34" s="67">
        <v>129.9006264269791</v>
      </c>
      <c r="Y34" s="67">
        <v>125.85153985089403</v>
      </c>
    </row>
    <row r="35" spans="1:25" ht="15.75">
      <c r="A35" s="69">
        <v>17</v>
      </c>
      <c r="B35" s="71" t="s">
        <v>73</v>
      </c>
      <c r="C35" s="55"/>
      <c r="D35" s="55">
        <v>16</v>
      </c>
      <c r="E35" s="55">
        <v>41</v>
      </c>
      <c r="F35" s="55">
        <v>36</v>
      </c>
      <c r="G35" s="55">
        <v>33</v>
      </c>
      <c r="H35" s="55">
        <v>126</v>
      </c>
      <c r="I35" s="55">
        <v>17772</v>
      </c>
      <c r="J35" s="55">
        <v>116126</v>
      </c>
      <c r="K35" s="55">
        <v>64166</v>
      </c>
      <c r="L35" s="55">
        <v>286155</v>
      </c>
      <c r="M35" s="55">
        <v>484219</v>
      </c>
      <c r="N35" s="69">
        <v>17</v>
      </c>
      <c r="O35" s="71" t="s">
        <v>73</v>
      </c>
      <c r="P35" s="67">
        <v>17547</v>
      </c>
      <c r="Q35" s="67">
        <v>59407</v>
      </c>
      <c r="R35" s="67">
        <v>58054</v>
      </c>
      <c r="S35" s="67">
        <v>131777</v>
      </c>
      <c r="T35" s="67">
        <v>266785</v>
      </c>
      <c r="U35" s="67">
        <v>98.7339635381499</v>
      </c>
      <c r="V35" s="67">
        <v>51.15736355338167</v>
      </c>
      <c r="W35" s="67">
        <v>90.47470623071409</v>
      </c>
      <c r="X35" s="67">
        <v>46.050916461358355</v>
      </c>
      <c r="Y35" s="67">
        <v>55.09593799499813</v>
      </c>
    </row>
    <row r="36" spans="1:25" ht="15.75">
      <c r="A36" s="69">
        <v>18</v>
      </c>
      <c r="B36" s="71" t="s">
        <v>157</v>
      </c>
      <c r="C36" s="55"/>
      <c r="D36" s="55">
        <v>0</v>
      </c>
      <c r="E36" s="55">
        <v>0</v>
      </c>
      <c r="F36" s="55">
        <v>5</v>
      </c>
      <c r="G36" s="55">
        <v>9</v>
      </c>
      <c r="H36" s="55">
        <v>14</v>
      </c>
      <c r="I36" s="55">
        <v>0</v>
      </c>
      <c r="J36" s="55">
        <v>0</v>
      </c>
      <c r="K36" s="55">
        <v>3400</v>
      </c>
      <c r="L36" s="55">
        <v>87857</v>
      </c>
      <c r="M36" s="55">
        <v>91257</v>
      </c>
      <c r="N36" s="69">
        <v>18</v>
      </c>
      <c r="O36" s="71" t="s">
        <v>157</v>
      </c>
      <c r="P36" s="67">
        <v>0</v>
      </c>
      <c r="Q36" s="67">
        <v>0</v>
      </c>
      <c r="R36" s="67">
        <v>6546</v>
      </c>
      <c r="S36" s="67">
        <v>182271</v>
      </c>
      <c r="T36" s="67">
        <v>188817</v>
      </c>
      <c r="U36" s="67">
        <v>0</v>
      </c>
      <c r="V36" s="67">
        <v>0</v>
      </c>
      <c r="W36" s="67">
        <v>192.52941176470588</v>
      </c>
      <c r="X36" s="67">
        <v>207.46326416790924</v>
      </c>
      <c r="Y36" s="67">
        <v>206.90686741838982</v>
      </c>
    </row>
    <row r="37" spans="1:25" ht="15.75">
      <c r="A37" s="69"/>
      <c r="B37" s="72" t="s">
        <v>158</v>
      </c>
      <c r="C37" s="55"/>
      <c r="D37" s="51">
        <v>117</v>
      </c>
      <c r="E37" s="51">
        <v>128</v>
      </c>
      <c r="F37" s="51">
        <v>283</v>
      </c>
      <c r="G37" s="51">
        <v>360</v>
      </c>
      <c r="H37" s="51">
        <v>888</v>
      </c>
      <c r="I37" s="51">
        <v>111479</v>
      </c>
      <c r="J37" s="51">
        <v>229003</v>
      </c>
      <c r="K37" s="51">
        <v>741548</v>
      </c>
      <c r="L37" s="73">
        <v>3939261.57</v>
      </c>
      <c r="M37" s="73">
        <v>5021291.57</v>
      </c>
      <c r="N37" s="69"/>
      <c r="O37" s="72" t="s">
        <v>158</v>
      </c>
      <c r="P37" s="73">
        <v>110385</v>
      </c>
      <c r="Q37" s="73">
        <v>154329</v>
      </c>
      <c r="R37" s="73">
        <v>520977</v>
      </c>
      <c r="S37" s="73">
        <v>3827999.95</v>
      </c>
      <c r="T37" s="73">
        <v>4613690.95</v>
      </c>
      <c r="U37" s="73">
        <v>99.01864925232556</v>
      </c>
      <c r="V37" s="73">
        <v>67.39169355859967</v>
      </c>
      <c r="W37" s="73">
        <v>70.25533074055895</v>
      </c>
      <c r="X37" s="73">
        <v>97.1755716643107</v>
      </c>
      <c r="Y37" s="73">
        <v>91.88255423295405</v>
      </c>
    </row>
    <row r="38" spans="1:25" ht="15.75">
      <c r="A38" s="74"/>
      <c r="B38" s="74"/>
      <c r="C38" s="55"/>
      <c r="D38" s="55"/>
      <c r="E38" s="55"/>
      <c r="F38" s="55"/>
      <c r="G38" s="55"/>
      <c r="H38" s="50"/>
      <c r="I38" s="67"/>
      <c r="J38" s="67"/>
      <c r="K38" s="67"/>
      <c r="L38" s="67"/>
      <c r="M38" s="67"/>
      <c r="N38" s="75"/>
      <c r="O38" s="76"/>
      <c r="P38" s="77"/>
      <c r="Q38" s="77"/>
      <c r="R38" s="77"/>
      <c r="S38" s="77"/>
      <c r="T38" s="77"/>
      <c r="U38" s="78"/>
      <c r="V38" s="78"/>
      <c r="W38" s="78"/>
      <c r="X38" s="78"/>
      <c r="Y38" s="78"/>
    </row>
    <row r="39" spans="1:25" ht="15.75">
      <c r="A39" s="79"/>
      <c r="B39" s="79"/>
      <c r="C39" s="55"/>
      <c r="D39" s="55"/>
      <c r="E39" s="55"/>
      <c r="F39" s="55"/>
      <c r="G39" s="55"/>
      <c r="H39" s="50"/>
      <c r="I39" s="67"/>
      <c r="J39" s="67"/>
      <c r="K39" s="67"/>
      <c r="L39" s="67"/>
      <c r="M39" s="67"/>
      <c r="N39" s="61"/>
      <c r="O39" s="49"/>
      <c r="P39" s="67"/>
      <c r="Q39" s="67"/>
      <c r="R39" s="67"/>
      <c r="S39" s="67"/>
      <c r="T39" s="67"/>
      <c r="U39" s="66"/>
      <c r="V39" s="66"/>
      <c r="W39" s="66"/>
      <c r="X39" s="66"/>
      <c r="Y39" s="66"/>
    </row>
    <row r="40" spans="1:25" ht="15.75">
      <c r="A40" s="367" t="s">
        <v>126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 t="s">
        <v>126</v>
      </c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80"/>
    </row>
    <row r="41" spans="1:25" ht="15.75">
      <c r="A41" s="367" t="s">
        <v>127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 t="s">
        <v>128</v>
      </c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80"/>
    </row>
    <row r="42" spans="1:25" ht="15.75">
      <c r="A42" s="368" t="s">
        <v>129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 t="s">
        <v>159</v>
      </c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80"/>
    </row>
    <row r="43" spans="1:25" ht="15.75">
      <c r="A43" s="74" t="s">
        <v>131</v>
      </c>
      <c r="B43" s="380" t="s">
        <v>132</v>
      </c>
      <c r="C43" s="55"/>
      <c r="D43" s="371" t="s">
        <v>160</v>
      </c>
      <c r="E43" s="371"/>
      <c r="F43" s="371"/>
      <c r="G43" s="371"/>
      <c r="H43" s="371"/>
      <c r="I43" s="371" t="s">
        <v>133</v>
      </c>
      <c r="J43" s="371"/>
      <c r="K43" s="371"/>
      <c r="L43" s="371"/>
      <c r="M43" s="371"/>
      <c r="N43" s="49" t="s">
        <v>131</v>
      </c>
      <c r="O43" s="370" t="s">
        <v>132</v>
      </c>
      <c r="P43" s="371" t="s">
        <v>134</v>
      </c>
      <c r="Q43" s="371"/>
      <c r="R43" s="371"/>
      <c r="S43" s="371"/>
      <c r="T43" s="371"/>
      <c r="U43" s="371" t="s">
        <v>135</v>
      </c>
      <c r="V43" s="371"/>
      <c r="W43" s="371"/>
      <c r="X43" s="371"/>
      <c r="Y43" s="371"/>
    </row>
    <row r="44" spans="1:25" ht="15.75">
      <c r="A44" s="74" t="s">
        <v>136</v>
      </c>
      <c r="B44" s="380"/>
      <c r="C44" s="55"/>
      <c r="D44" s="51" t="s">
        <v>137</v>
      </c>
      <c r="E44" s="51" t="s">
        <v>138</v>
      </c>
      <c r="F44" s="51" t="s">
        <v>139</v>
      </c>
      <c r="G44" s="52" t="s">
        <v>140</v>
      </c>
      <c r="H44" s="53" t="s">
        <v>141</v>
      </c>
      <c r="I44" s="376" t="s">
        <v>143</v>
      </c>
      <c r="J44" s="377"/>
      <c r="K44" s="377"/>
      <c r="L44" s="377"/>
      <c r="M44" s="377"/>
      <c r="N44" s="49" t="s">
        <v>136</v>
      </c>
      <c r="O44" s="370"/>
      <c r="P44" s="376" t="s">
        <v>161</v>
      </c>
      <c r="Q44" s="377"/>
      <c r="R44" s="377"/>
      <c r="S44" s="377"/>
      <c r="T44" s="377"/>
      <c r="U44" s="376" t="s">
        <v>161</v>
      </c>
      <c r="V44" s="377"/>
      <c r="W44" s="377"/>
      <c r="X44" s="377"/>
      <c r="Y44" s="377"/>
    </row>
    <row r="45" spans="1:25" ht="15.75">
      <c r="A45" s="81" t="s">
        <v>162</v>
      </c>
      <c r="B45" s="72" t="s">
        <v>163</v>
      </c>
      <c r="C45" s="55"/>
      <c r="D45" s="55"/>
      <c r="E45" s="55"/>
      <c r="F45" s="55"/>
      <c r="G45" s="55"/>
      <c r="H45" s="50"/>
      <c r="I45" s="58" t="s">
        <v>146</v>
      </c>
      <c r="J45" s="59" t="s">
        <v>147</v>
      </c>
      <c r="K45" s="58" t="s">
        <v>148</v>
      </c>
      <c r="L45" s="58" t="s">
        <v>140</v>
      </c>
      <c r="M45" s="37" t="s">
        <v>149</v>
      </c>
      <c r="N45" s="81" t="s">
        <v>162</v>
      </c>
      <c r="O45" s="72" t="s">
        <v>163</v>
      </c>
      <c r="P45" s="37" t="s">
        <v>146</v>
      </c>
      <c r="Q45" s="51" t="s">
        <v>147</v>
      </c>
      <c r="R45" s="37" t="s">
        <v>148</v>
      </c>
      <c r="S45" s="37" t="s">
        <v>140</v>
      </c>
      <c r="T45" s="37" t="s">
        <v>149</v>
      </c>
      <c r="U45" s="37" t="s">
        <v>146</v>
      </c>
      <c r="V45" s="51" t="s">
        <v>147</v>
      </c>
      <c r="W45" s="37" t="s">
        <v>148</v>
      </c>
      <c r="X45" s="37" t="s">
        <v>140</v>
      </c>
      <c r="Y45" s="37" t="s">
        <v>149</v>
      </c>
    </row>
    <row r="46" spans="1:25" ht="15.75">
      <c r="A46" s="82">
        <v>1</v>
      </c>
      <c r="B46" s="71" t="s">
        <v>62</v>
      </c>
      <c r="C46" s="55"/>
      <c r="D46" s="55">
        <v>88</v>
      </c>
      <c r="E46" s="55">
        <v>82</v>
      </c>
      <c r="F46" s="55">
        <v>69</v>
      </c>
      <c r="G46" s="55">
        <v>43</v>
      </c>
      <c r="H46" s="55">
        <v>282</v>
      </c>
      <c r="I46" s="55">
        <v>149140</v>
      </c>
      <c r="J46" s="55">
        <v>253106</v>
      </c>
      <c r="K46" s="55">
        <v>444358</v>
      </c>
      <c r="L46" s="55">
        <v>706119</v>
      </c>
      <c r="M46" s="55">
        <v>1552723</v>
      </c>
      <c r="N46" s="82">
        <v>1</v>
      </c>
      <c r="O46" s="71" t="s">
        <v>62</v>
      </c>
      <c r="P46" s="62">
        <v>47521</v>
      </c>
      <c r="Q46" s="62">
        <v>89538</v>
      </c>
      <c r="R46" s="62">
        <v>151574</v>
      </c>
      <c r="S46" s="62">
        <v>311686</v>
      </c>
      <c r="T46" s="62">
        <v>600319</v>
      </c>
      <c r="U46" s="62">
        <v>31.863349872602925</v>
      </c>
      <c r="V46" s="62">
        <v>35.37569239765158</v>
      </c>
      <c r="W46" s="62">
        <v>34.110784547594506</v>
      </c>
      <c r="X46" s="62">
        <v>44.14071849079263</v>
      </c>
      <c r="Y46" s="62">
        <v>38.66233706849193</v>
      </c>
    </row>
    <row r="47" spans="1:25" ht="15.75">
      <c r="A47" s="82">
        <v>2</v>
      </c>
      <c r="B47" s="71" t="s">
        <v>61</v>
      </c>
      <c r="C47" s="55"/>
      <c r="D47" s="55">
        <v>27</v>
      </c>
      <c r="E47" s="55">
        <v>25</v>
      </c>
      <c r="F47" s="55">
        <v>28</v>
      </c>
      <c r="G47" s="55">
        <v>35</v>
      </c>
      <c r="H47" s="55">
        <v>115</v>
      </c>
      <c r="I47" s="55">
        <v>15788</v>
      </c>
      <c r="J47" s="55">
        <v>40255</v>
      </c>
      <c r="K47" s="55">
        <v>120401</v>
      </c>
      <c r="L47" s="55">
        <v>281000</v>
      </c>
      <c r="M47" s="55">
        <v>457444</v>
      </c>
      <c r="N47" s="82">
        <v>2</v>
      </c>
      <c r="O47" s="71" t="s">
        <v>61</v>
      </c>
      <c r="P47" s="62">
        <v>8159</v>
      </c>
      <c r="Q47" s="62">
        <v>9742</v>
      </c>
      <c r="R47" s="62">
        <v>74043</v>
      </c>
      <c r="S47" s="62">
        <v>230579</v>
      </c>
      <c r="T47" s="62">
        <v>322523</v>
      </c>
      <c r="U47" s="62">
        <v>51.67848999239929</v>
      </c>
      <c r="V47" s="62">
        <v>24.200720407402805</v>
      </c>
      <c r="W47" s="62">
        <v>61.49699753324308</v>
      </c>
      <c r="X47" s="62">
        <v>82.05658362989324</v>
      </c>
      <c r="Y47" s="62">
        <v>70.50546077771268</v>
      </c>
    </row>
    <row r="48" spans="1:25" ht="15.75">
      <c r="A48" s="82">
        <v>3</v>
      </c>
      <c r="B48" s="71" t="s">
        <v>164</v>
      </c>
      <c r="C48" s="55" t="s">
        <v>101</v>
      </c>
      <c r="D48" s="55">
        <v>2</v>
      </c>
      <c r="E48" s="55">
        <v>2</v>
      </c>
      <c r="F48" s="55">
        <v>6</v>
      </c>
      <c r="G48" s="55">
        <v>5</v>
      </c>
      <c r="H48" s="55">
        <v>15</v>
      </c>
      <c r="I48" s="55">
        <v>790</v>
      </c>
      <c r="J48" s="55">
        <v>2636</v>
      </c>
      <c r="K48" s="55">
        <v>6839</v>
      </c>
      <c r="L48" s="55">
        <v>18828</v>
      </c>
      <c r="M48" s="55">
        <v>29093</v>
      </c>
      <c r="N48" s="82">
        <v>3</v>
      </c>
      <c r="O48" s="71" t="s">
        <v>164</v>
      </c>
      <c r="P48" s="62">
        <v>1175</v>
      </c>
      <c r="Q48" s="62">
        <v>2227</v>
      </c>
      <c r="R48" s="62">
        <v>3272</v>
      </c>
      <c r="S48" s="62">
        <v>10042</v>
      </c>
      <c r="T48" s="62">
        <v>16716</v>
      </c>
      <c r="U48" s="62">
        <v>148.73417721518987</v>
      </c>
      <c r="V48" s="62">
        <v>84.48406676783004</v>
      </c>
      <c r="W48" s="62">
        <v>47.843251937417755</v>
      </c>
      <c r="X48" s="62">
        <v>53.33545782876566</v>
      </c>
      <c r="Y48" s="62">
        <v>57.45712026948063</v>
      </c>
    </row>
    <row r="49" spans="1:25" ht="15.75">
      <c r="A49" s="82">
        <v>4</v>
      </c>
      <c r="B49" s="71" t="s">
        <v>165</v>
      </c>
      <c r="C49" s="55"/>
      <c r="D49" s="55">
        <v>0</v>
      </c>
      <c r="E49" s="55">
        <v>1</v>
      </c>
      <c r="F49" s="55">
        <v>0</v>
      </c>
      <c r="G49" s="55">
        <v>8</v>
      </c>
      <c r="H49" s="55">
        <v>9</v>
      </c>
      <c r="I49" s="55">
        <v>0</v>
      </c>
      <c r="J49" s="55">
        <v>14802</v>
      </c>
      <c r="K49" s="55">
        <v>0</v>
      </c>
      <c r="L49" s="55">
        <v>42400</v>
      </c>
      <c r="M49" s="55">
        <v>57202</v>
      </c>
      <c r="N49" s="82">
        <v>4</v>
      </c>
      <c r="O49" s="71" t="s">
        <v>165</v>
      </c>
      <c r="P49" s="62">
        <v>0</v>
      </c>
      <c r="Q49" s="62">
        <v>13204</v>
      </c>
      <c r="R49" s="62">
        <v>0</v>
      </c>
      <c r="S49" s="62">
        <v>36362</v>
      </c>
      <c r="T49" s="62">
        <v>49566</v>
      </c>
      <c r="U49" s="62">
        <v>0</v>
      </c>
      <c r="V49" s="62">
        <v>89.20416159978382</v>
      </c>
      <c r="W49" s="62"/>
      <c r="X49" s="62">
        <v>0</v>
      </c>
      <c r="Y49" s="62">
        <v>86.6508164050208</v>
      </c>
    </row>
    <row r="50" spans="1:25" ht="15.75">
      <c r="A50" s="82">
        <v>5</v>
      </c>
      <c r="B50" s="71" t="s">
        <v>166</v>
      </c>
      <c r="C50" s="55" t="s">
        <v>101</v>
      </c>
      <c r="D50" s="55">
        <v>0</v>
      </c>
      <c r="E50" s="55">
        <v>2</v>
      </c>
      <c r="F50" s="55">
        <v>3</v>
      </c>
      <c r="G50" s="55">
        <v>6</v>
      </c>
      <c r="H50" s="55">
        <v>11</v>
      </c>
      <c r="I50" s="55">
        <v>0</v>
      </c>
      <c r="J50" s="55">
        <v>4195</v>
      </c>
      <c r="K50" s="55">
        <v>6011</v>
      </c>
      <c r="L50" s="55">
        <v>35059</v>
      </c>
      <c r="M50" s="55">
        <v>45265</v>
      </c>
      <c r="N50" s="82">
        <v>5</v>
      </c>
      <c r="O50" s="71" t="s">
        <v>166</v>
      </c>
      <c r="P50" s="62">
        <v>0</v>
      </c>
      <c r="Q50" s="62">
        <v>254</v>
      </c>
      <c r="R50" s="62">
        <v>540</v>
      </c>
      <c r="S50" s="62">
        <v>31622</v>
      </c>
      <c r="T50" s="62">
        <v>32416</v>
      </c>
      <c r="U50" s="62">
        <v>0</v>
      </c>
      <c r="V50" s="62">
        <v>6.054827175208581</v>
      </c>
      <c r="W50" s="62">
        <v>8.983530194643153</v>
      </c>
      <c r="X50" s="62">
        <v>90.19652585641347</v>
      </c>
      <c r="Y50" s="62">
        <v>71.61382966972273</v>
      </c>
    </row>
    <row r="51" spans="1:25" ht="15.75">
      <c r="A51" s="82">
        <v>6</v>
      </c>
      <c r="B51" s="71" t="s">
        <v>167</v>
      </c>
      <c r="C51" s="55"/>
      <c r="D51" s="55">
        <v>8</v>
      </c>
      <c r="E51" s="55">
        <v>11</v>
      </c>
      <c r="F51" s="55">
        <v>18</v>
      </c>
      <c r="G51" s="55">
        <v>14</v>
      </c>
      <c r="H51" s="55">
        <v>51</v>
      </c>
      <c r="I51" s="55">
        <v>8329</v>
      </c>
      <c r="J51" s="55">
        <v>11101</v>
      </c>
      <c r="K51" s="55">
        <v>28552</v>
      </c>
      <c r="L51" s="55">
        <v>75611</v>
      </c>
      <c r="M51" s="55">
        <v>123593</v>
      </c>
      <c r="N51" s="82">
        <v>6</v>
      </c>
      <c r="O51" s="71" t="s">
        <v>167</v>
      </c>
      <c r="P51" s="62">
        <v>7687</v>
      </c>
      <c r="Q51" s="62">
        <v>7818</v>
      </c>
      <c r="R51" s="62">
        <v>34487</v>
      </c>
      <c r="S51" s="62">
        <v>129713</v>
      </c>
      <c r="T51" s="62">
        <v>179705</v>
      </c>
      <c r="U51" s="62">
        <v>92.2919918357546</v>
      </c>
      <c r="V51" s="62">
        <v>70.42608773984325</v>
      </c>
      <c r="W51" s="62">
        <v>120.78663491173998</v>
      </c>
      <c r="X51" s="62">
        <v>171.5530809009271</v>
      </c>
      <c r="Y51" s="62">
        <v>145.40062948548865</v>
      </c>
    </row>
    <row r="52" spans="1:25" ht="15.75">
      <c r="A52" s="82">
        <v>7</v>
      </c>
      <c r="B52" s="70" t="s">
        <v>168</v>
      </c>
      <c r="C52" s="65"/>
      <c r="D52" s="55">
        <v>0</v>
      </c>
      <c r="E52" s="55">
        <v>0</v>
      </c>
      <c r="F52" s="55">
        <v>2</v>
      </c>
      <c r="G52" s="55">
        <v>3</v>
      </c>
      <c r="H52" s="55">
        <v>5</v>
      </c>
      <c r="I52" s="55">
        <v>0</v>
      </c>
      <c r="J52" s="55">
        <v>0</v>
      </c>
      <c r="K52" s="67">
        <v>1922</v>
      </c>
      <c r="L52" s="67">
        <v>45931</v>
      </c>
      <c r="M52" s="67">
        <v>47853</v>
      </c>
      <c r="N52" s="82">
        <v>7</v>
      </c>
      <c r="O52" s="70" t="s">
        <v>168</v>
      </c>
      <c r="P52" s="62">
        <v>0</v>
      </c>
      <c r="Q52" s="62">
        <v>0</v>
      </c>
      <c r="R52" s="62">
        <v>2739</v>
      </c>
      <c r="S52" s="62">
        <v>90815</v>
      </c>
      <c r="T52" s="62">
        <v>93554</v>
      </c>
      <c r="U52" s="62">
        <v>0</v>
      </c>
      <c r="V52" s="62">
        <v>0</v>
      </c>
      <c r="W52" s="62">
        <v>142.50780437044745</v>
      </c>
      <c r="X52" s="62">
        <v>197.72049378415448</v>
      </c>
      <c r="Y52" s="62">
        <v>195.5028942804004</v>
      </c>
    </row>
    <row r="53" spans="1:25" ht="15.75">
      <c r="A53" s="82">
        <v>8</v>
      </c>
      <c r="B53" s="71" t="s">
        <v>169</v>
      </c>
      <c r="C53" s="55"/>
      <c r="D53" s="55">
        <v>0</v>
      </c>
      <c r="E53" s="55">
        <v>6</v>
      </c>
      <c r="F53" s="55">
        <v>9</v>
      </c>
      <c r="G53" s="55">
        <v>9</v>
      </c>
      <c r="H53" s="55">
        <v>24</v>
      </c>
      <c r="I53" s="55">
        <v>0</v>
      </c>
      <c r="J53" s="55">
        <v>11661</v>
      </c>
      <c r="K53" s="55">
        <v>25924</v>
      </c>
      <c r="L53" s="55">
        <v>112337</v>
      </c>
      <c r="M53" s="55">
        <v>149922</v>
      </c>
      <c r="N53" s="82">
        <v>8</v>
      </c>
      <c r="O53" s="71" t="s">
        <v>169</v>
      </c>
      <c r="P53" s="62">
        <v>0</v>
      </c>
      <c r="Q53" s="62">
        <v>4429</v>
      </c>
      <c r="R53" s="62">
        <v>14098</v>
      </c>
      <c r="S53" s="62">
        <v>57495</v>
      </c>
      <c r="T53" s="62">
        <v>76022</v>
      </c>
      <c r="U53" s="62">
        <v>0</v>
      </c>
      <c r="V53" s="62">
        <v>37.981305205385475</v>
      </c>
      <c r="W53" s="62">
        <v>54.3820398086715</v>
      </c>
      <c r="X53" s="62">
        <v>51.18082199097359</v>
      </c>
      <c r="Y53" s="62">
        <v>50.70770133802911</v>
      </c>
    </row>
    <row r="54" spans="1:25" ht="15.75">
      <c r="A54" s="82">
        <v>9</v>
      </c>
      <c r="B54" s="70" t="s">
        <v>170</v>
      </c>
      <c r="C54" s="55" t="s">
        <v>101</v>
      </c>
      <c r="D54" s="55">
        <v>1</v>
      </c>
      <c r="E54" s="55">
        <v>5</v>
      </c>
      <c r="F54" s="55">
        <v>7</v>
      </c>
      <c r="G54" s="55">
        <v>6</v>
      </c>
      <c r="H54" s="55">
        <v>19</v>
      </c>
      <c r="I54" s="55">
        <v>0</v>
      </c>
      <c r="J54" s="55">
        <v>8044</v>
      </c>
      <c r="K54" s="55">
        <v>15071</v>
      </c>
      <c r="L54" s="55">
        <v>75471</v>
      </c>
      <c r="M54" s="55">
        <v>98586</v>
      </c>
      <c r="N54" s="82">
        <v>9</v>
      </c>
      <c r="O54" s="70" t="s">
        <v>170</v>
      </c>
      <c r="P54" s="62">
        <v>0</v>
      </c>
      <c r="Q54" s="62">
        <v>3986</v>
      </c>
      <c r="R54" s="62">
        <v>6106</v>
      </c>
      <c r="S54" s="62">
        <v>72494</v>
      </c>
      <c r="T54" s="62">
        <v>82586</v>
      </c>
      <c r="U54" s="62">
        <v>0</v>
      </c>
      <c r="V54" s="62">
        <v>49.552461461959226</v>
      </c>
      <c r="W54" s="62">
        <v>40.51489615818459</v>
      </c>
      <c r="X54" s="62">
        <v>96.05543851280625</v>
      </c>
      <c r="Y54" s="62">
        <v>83.77051508327754</v>
      </c>
    </row>
    <row r="55" spans="1:25" ht="15.75">
      <c r="A55" s="82">
        <v>10</v>
      </c>
      <c r="B55" s="70" t="s">
        <v>67</v>
      </c>
      <c r="C55" s="65" t="s">
        <v>101</v>
      </c>
      <c r="D55" s="55">
        <v>5</v>
      </c>
      <c r="E55" s="55">
        <v>3</v>
      </c>
      <c r="F55" s="55">
        <v>2</v>
      </c>
      <c r="G55" s="55">
        <v>1</v>
      </c>
      <c r="H55" s="55">
        <v>11</v>
      </c>
      <c r="I55" s="55">
        <v>4424</v>
      </c>
      <c r="J55" s="55">
        <v>6216</v>
      </c>
      <c r="K55" s="55">
        <v>5546</v>
      </c>
      <c r="L55" s="55">
        <v>2490</v>
      </c>
      <c r="M55" s="55">
        <v>18676</v>
      </c>
      <c r="N55" s="82">
        <v>10</v>
      </c>
      <c r="O55" s="70" t="s">
        <v>67</v>
      </c>
      <c r="P55" s="62">
        <v>1733</v>
      </c>
      <c r="Q55" s="62">
        <v>1144</v>
      </c>
      <c r="R55" s="62">
        <v>938</v>
      </c>
      <c r="S55" s="62">
        <v>7258</v>
      </c>
      <c r="T55" s="62">
        <v>11073</v>
      </c>
      <c r="U55" s="62">
        <v>39.17269439421338</v>
      </c>
      <c r="V55" s="62">
        <v>18.404118404118407</v>
      </c>
      <c r="W55" s="62">
        <v>16.91309051568698</v>
      </c>
      <c r="X55" s="62">
        <v>291.4859437751004</v>
      </c>
      <c r="Y55" s="62">
        <v>59.28999785821375</v>
      </c>
    </row>
    <row r="56" spans="1:25" ht="15.75">
      <c r="A56" s="82">
        <v>11</v>
      </c>
      <c r="B56" s="71" t="s">
        <v>171</v>
      </c>
      <c r="C56" s="55"/>
      <c r="D56" s="55">
        <v>1</v>
      </c>
      <c r="E56" s="55">
        <v>4</v>
      </c>
      <c r="F56" s="55">
        <v>9</v>
      </c>
      <c r="G56" s="55">
        <v>21</v>
      </c>
      <c r="H56" s="55">
        <v>35</v>
      </c>
      <c r="I56" s="55">
        <v>721</v>
      </c>
      <c r="J56" s="55">
        <v>5619</v>
      </c>
      <c r="K56" s="55">
        <v>65141</v>
      </c>
      <c r="L56" s="55">
        <v>134437</v>
      </c>
      <c r="M56" s="55">
        <v>205918</v>
      </c>
      <c r="N56" s="82">
        <v>11</v>
      </c>
      <c r="O56" s="71" t="s">
        <v>171</v>
      </c>
      <c r="P56" s="62">
        <v>1043</v>
      </c>
      <c r="Q56" s="62">
        <v>6280</v>
      </c>
      <c r="R56" s="62">
        <v>45594</v>
      </c>
      <c r="S56" s="62">
        <v>82294</v>
      </c>
      <c r="T56" s="62">
        <v>135211</v>
      </c>
      <c r="U56" s="62">
        <v>144.6601941747573</v>
      </c>
      <c r="V56" s="62">
        <v>111.76365901405944</v>
      </c>
      <c r="W56" s="62">
        <v>69.99278488202515</v>
      </c>
      <c r="X56" s="62">
        <v>61.21380274775545</v>
      </c>
      <c r="Y56" s="62">
        <v>65.66254528501636</v>
      </c>
    </row>
    <row r="57" spans="1:25" ht="15.75">
      <c r="A57" s="82">
        <v>12</v>
      </c>
      <c r="B57" s="70" t="s">
        <v>172</v>
      </c>
      <c r="C57" s="65" t="s">
        <v>101</v>
      </c>
      <c r="D57" s="55">
        <v>0</v>
      </c>
      <c r="E57" s="55">
        <v>0</v>
      </c>
      <c r="F57" s="55">
        <v>3</v>
      </c>
      <c r="G57" s="55">
        <v>2</v>
      </c>
      <c r="H57" s="55">
        <v>5</v>
      </c>
      <c r="I57" s="55">
        <v>0</v>
      </c>
      <c r="J57" s="55">
        <v>0</v>
      </c>
      <c r="K57" s="55">
        <v>7292</v>
      </c>
      <c r="L57" s="55">
        <v>34711</v>
      </c>
      <c r="M57" s="55">
        <v>42003</v>
      </c>
      <c r="N57" s="82">
        <v>12</v>
      </c>
      <c r="O57" s="70" t="s">
        <v>172</v>
      </c>
      <c r="P57" s="62">
        <v>0</v>
      </c>
      <c r="Q57" s="62">
        <v>0</v>
      </c>
      <c r="R57" s="62">
        <v>4480</v>
      </c>
      <c r="S57" s="62">
        <v>8300</v>
      </c>
      <c r="T57" s="62">
        <v>12780</v>
      </c>
      <c r="U57" s="62">
        <v>0</v>
      </c>
      <c r="V57" s="62">
        <v>0</v>
      </c>
      <c r="W57" s="62">
        <v>61.437191442676905</v>
      </c>
      <c r="X57" s="62">
        <v>23.91172827057705</v>
      </c>
      <c r="Y57" s="62">
        <v>30.4263981144204</v>
      </c>
    </row>
    <row r="58" spans="1:25" ht="15.75">
      <c r="A58" s="82">
        <v>13</v>
      </c>
      <c r="B58" s="71" t="s">
        <v>173</v>
      </c>
      <c r="C58" s="65"/>
      <c r="D58" s="55">
        <v>10</v>
      </c>
      <c r="E58" s="55">
        <v>13</v>
      </c>
      <c r="F58" s="55">
        <v>22</v>
      </c>
      <c r="G58" s="55">
        <v>50</v>
      </c>
      <c r="H58" s="55">
        <v>95</v>
      </c>
      <c r="I58" s="55">
        <v>76635</v>
      </c>
      <c r="J58" s="55">
        <v>13630</v>
      </c>
      <c r="K58" s="55">
        <v>83669</v>
      </c>
      <c r="L58" s="55">
        <v>971196</v>
      </c>
      <c r="M58" s="55">
        <v>1145130</v>
      </c>
      <c r="N58" s="82">
        <v>13</v>
      </c>
      <c r="O58" s="71" t="s">
        <v>173</v>
      </c>
      <c r="P58" s="62">
        <v>5439</v>
      </c>
      <c r="Q58" s="62">
        <v>5023</v>
      </c>
      <c r="R58" s="62">
        <v>71910</v>
      </c>
      <c r="S58" s="62">
        <v>591962</v>
      </c>
      <c r="T58" s="62">
        <v>674334</v>
      </c>
      <c r="U58" s="62">
        <v>7.097279311019769</v>
      </c>
      <c r="V58" s="62">
        <v>36.8525311812179</v>
      </c>
      <c r="W58" s="62">
        <v>85.94581027620744</v>
      </c>
      <c r="X58" s="62">
        <v>60.95185729760008</v>
      </c>
      <c r="Y58" s="62">
        <v>58.887113253517064</v>
      </c>
    </row>
    <row r="59" spans="1:25" ht="15.75">
      <c r="A59" s="82">
        <v>14</v>
      </c>
      <c r="B59" s="71" t="s">
        <v>174</v>
      </c>
      <c r="C59" s="83"/>
      <c r="D59" s="55">
        <v>3</v>
      </c>
      <c r="E59" s="55">
        <v>34</v>
      </c>
      <c r="F59" s="55">
        <v>37</v>
      </c>
      <c r="G59" s="55">
        <v>57</v>
      </c>
      <c r="H59" s="55">
        <v>131</v>
      </c>
      <c r="I59" s="55">
        <v>67555</v>
      </c>
      <c r="J59" s="55">
        <v>36864</v>
      </c>
      <c r="K59" s="55">
        <v>162792</v>
      </c>
      <c r="L59" s="55">
        <v>1196545</v>
      </c>
      <c r="M59" s="55">
        <v>1463756</v>
      </c>
      <c r="N59" s="82">
        <v>14</v>
      </c>
      <c r="O59" s="71" t="s">
        <v>174</v>
      </c>
      <c r="P59" s="62">
        <v>908</v>
      </c>
      <c r="Q59" s="62">
        <v>24093</v>
      </c>
      <c r="R59" s="62">
        <v>83918</v>
      </c>
      <c r="S59" s="62">
        <v>716308</v>
      </c>
      <c r="T59" s="62">
        <v>825227</v>
      </c>
      <c r="U59" s="62">
        <v>1.3440900007401377</v>
      </c>
      <c r="V59" s="62">
        <v>65.3564453125</v>
      </c>
      <c r="W59" s="62">
        <v>51.54921617769915</v>
      </c>
      <c r="X59" s="62">
        <v>59.864693764129214</v>
      </c>
      <c r="Y59" s="62">
        <v>56.37736070765893</v>
      </c>
    </row>
    <row r="60" spans="1:25" ht="15.75">
      <c r="A60" s="82">
        <v>15</v>
      </c>
      <c r="B60" s="71" t="s">
        <v>175</v>
      </c>
      <c r="C60" s="55"/>
      <c r="D60" s="55">
        <v>3</v>
      </c>
      <c r="E60" s="55">
        <v>5</v>
      </c>
      <c r="F60" s="55">
        <v>16</v>
      </c>
      <c r="G60" s="55">
        <v>10</v>
      </c>
      <c r="H60" s="55">
        <v>34</v>
      </c>
      <c r="I60" s="55">
        <v>1772</v>
      </c>
      <c r="J60" s="55">
        <v>8110</v>
      </c>
      <c r="K60" s="55">
        <v>97891</v>
      </c>
      <c r="L60" s="55">
        <v>696539</v>
      </c>
      <c r="M60" s="55">
        <v>804312</v>
      </c>
      <c r="N60" s="82">
        <v>15</v>
      </c>
      <c r="O60" s="71" t="s">
        <v>175</v>
      </c>
      <c r="P60" s="62">
        <v>4512</v>
      </c>
      <c r="Q60" s="62">
        <v>5294</v>
      </c>
      <c r="R60" s="62">
        <v>34422</v>
      </c>
      <c r="S60" s="62">
        <v>641331</v>
      </c>
      <c r="T60" s="62">
        <v>685559</v>
      </c>
      <c r="U60" s="62">
        <v>254.627539503386</v>
      </c>
      <c r="V60" s="62">
        <v>65.27743526510481</v>
      </c>
      <c r="W60" s="62">
        <v>35.16360033098038</v>
      </c>
      <c r="X60" s="62">
        <v>92.07395422223307</v>
      </c>
      <c r="Y60" s="62">
        <v>85.23545589273814</v>
      </c>
    </row>
    <row r="61" spans="1:25" ht="15.75">
      <c r="A61" s="82">
        <v>16</v>
      </c>
      <c r="B61" s="71" t="s">
        <v>176</v>
      </c>
      <c r="C61" s="55"/>
      <c r="D61" s="55">
        <v>4</v>
      </c>
      <c r="E61" s="55">
        <v>24</v>
      </c>
      <c r="F61" s="55">
        <v>25</v>
      </c>
      <c r="G61" s="55">
        <v>25</v>
      </c>
      <c r="H61" s="55">
        <v>78</v>
      </c>
      <c r="I61" s="55">
        <v>21542</v>
      </c>
      <c r="J61" s="55">
        <v>51507</v>
      </c>
      <c r="K61" s="55">
        <v>127143</v>
      </c>
      <c r="L61" s="55">
        <v>448244</v>
      </c>
      <c r="M61" s="55">
        <v>648436</v>
      </c>
      <c r="N61" s="82">
        <v>16</v>
      </c>
      <c r="O61" s="71" t="s">
        <v>176</v>
      </c>
      <c r="P61" s="62">
        <v>13879</v>
      </c>
      <c r="Q61" s="62">
        <v>28313</v>
      </c>
      <c r="R61" s="62">
        <v>105712</v>
      </c>
      <c r="S61" s="62">
        <v>652981</v>
      </c>
      <c r="T61" s="62">
        <v>800885</v>
      </c>
      <c r="U61" s="62">
        <v>64.42762974654164</v>
      </c>
      <c r="V61" s="62">
        <v>54.969227483643</v>
      </c>
      <c r="W61" s="62">
        <v>83.1441762424986</v>
      </c>
      <c r="X61" s="62">
        <v>145.67534646308707</v>
      </c>
      <c r="Y61" s="62">
        <v>123.51026161409915</v>
      </c>
    </row>
    <row r="62" spans="1:25" ht="15.75">
      <c r="A62" s="69"/>
      <c r="B62" s="72" t="s">
        <v>177</v>
      </c>
      <c r="C62" s="55"/>
      <c r="D62" s="55">
        <v>152</v>
      </c>
      <c r="E62" s="55">
        <v>217</v>
      </c>
      <c r="F62" s="55">
        <v>256</v>
      </c>
      <c r="G62" s="55">
        <v>295</v>
      </c>
      <c r="H62" s="55">
        <v>920</v>
      </c>
      <c r="I62" s="55">
        <v>346696</v>
      </c>
      <c r="J62" s="55">
        <v>467746</v>
      </c>
      <c r="K62" s="67">
        <v>1198552</v>
      </c>
      <c r="L62" s="67">
        <v>4876918</v>
      </c>
      <c r="M62" s="67">
        <v>6889912</v>
      </c>
      <c r="N62" s="69"/>
      <c r="O62" s="72" t="s">
        <v>177</v>
      </c>
      <c r="P62" s="63">
        <v>92056</v>
      </c>
      <c r="Q62" s="63">
        <v>201345</v>
      </c>
      <c r="R62" s="63">
        <v>633833</v>
      </c>
      <c r="S62" s="63">
        <v>3671242</v>
      </c>
      <c r="T62" s="63">
        <v>4598476</v>
      </c>
      <c r="U62" s="63">
        <v>26.552368645729977</v>
      </c>
      <c r="V62" s="63">
        <v>43.04579836064873</v>
      </c>
      <c r="W62" s="63">
        <v>52.88322909644304</v>
      </c>
      <c r="X62" s="63">
        <v>75.27791117258892</v>
      </c>
      <c r="Y62" s="63">
        <v>66.74215868069142</v>
      </c>
    </row>
    <row r="63" spans="1:25" ht="15.75">
      <c r="A63" s="81" t="s">
        <v>178</v>
      </c>
      <c r="B63" s="72" t="s">
        <v>179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81" t="s">
        <v>178</v>
      </c>
      <c r="O63" s="72" t="s">
        <v>179</v>
      </c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5.75">
      <c r="A64" s="69">
        <v>1</v>
      </c>
      <c r="B64" s="70" t="s">
        <v>180</v>
      </c>
      <c r="C64" s="55"/>
      <c r="D64" s="55">
        <v>157</v>
      </c>
      <c r="E64" s="55">
        <v>36</v>
      </c>
      <c r="F64" s="55">
        <v>21</v>
      </c>
      <c r="G64" s="55">
        <v>1</v>
      </c>
      <c r="H64" s="55">
        <v>215</v>
      </c>
      <c r="I64" s="55">
        <v>115520</v>
      </c>
      <c r="J64" s="55">
        <v>43334</v>
      </c>
      <c r="K64" s="55">
        <v>34692</v>
      </c>
      <c r="L64" s="55">
        <v>1778</v>
      </c>
      <c r="M64" s="55">
        <v>195324</v>
      </c>
      <c r="N64" s="69">
        <v>1</v>
      </c>
      <c r="O64" s="70" t="s">
        <v>180</v>
      </c>
      <c r="P64" s="62">
        <v>109279</v>
      </c>
      <c r="Q64" s="62">
        <v>34084</v>
      </c>
      <c r="R64" s="62">
        <v>16916</v>
      </c>
      <c r="S64" s="62">
        <v>957</v>
      </c>
      <c r="T64" s="62">
        <v>161236</v>
      </c>
      <c r="U64" s="62">
        <v>94.59747229916897</v>
      </c>
      <c r="V64" s="62">
        <v>78.65417455116075</v>
      </c>
      <c r="W64" s="62">
        <v>48.760521157615585</v>
      </c>
      <c r="X64" s="62">
        <v>53.82452193475815</v>
      </c>
      <c r="Y64" s="62">
        <v>82.54797157543365</v>
      </c>
    </row>
    <row r="65" spans="1:25" ht="15.75">
      <c r="A65" s="82">
        <v>2</v>
      </c>
      <c r="B65" s="71" t="s">
        <v>181</v>
      </c>
      <c r="C65" s="55"/>
      <c r="D65" s="55">
        <v>45</v>
      </c>
      <c r="E65" s="55">
        <v>7</v>
      </c>
      <c r="F65" s="55">
        <v>0</v>
      </c>
      <c r="G65" s="55">
        <v>0</v>
      </c>
      <c r="H65" s="55">
        <v>52</v>
      </c>
      <c r="I65" s="67">
        <v>21218</v>
      </c>
      <c r="J65" s="67">
        <v>10855</v>
      </c>
      <c r="K65" s="55">
        <v>0</v>
      </c>
      <c r="L65" s="55">
        <v>0</v>
      </c>
      <c r="M65" s="67">
        <v>32073</v>
      </c>
      <c r="N65" s="82">
        <v>2</v>
      </c>
      <c r="O65" s="71" t="s">
        <v>181</v>
      </c>
      <c r="P65" s="62">
        <v>19176</v>
      </c>
      <c r="Q65" s="62">
        <v>4169</v>
      </c>
      <c r="R65" s="62">
        <v>0</v>
      </c>
      <c r="S65" s="62">
        <v>0</v>
      </c>
      <c r="T65" s="62">
        <v>23345</v>
      </c>
      <c r="U65" s="62">
        <v>90.37609576774437</v>
      </c>
      <c r="V65" s="62">
        <v>38.40626439428835</v>
      </c>
      <c r="W65" s="62">
        <v>0</v>
      </c>
      <c r="X65" s="62">
        <v>0</v>
      </c>
      <c r="Y65" s="62">
        <v>72.78707947494777</v>
      </c>
    </row>
    <row r="66" spans="1:25" ht="15.75">
      <c r="A66" s="82">
        <v>3</v>
      </c>
      <c r="B66" s="71" t="s">
        <v>182</v>
      </c>
      <c r="C66" s="55"/>
      <c r="D66" s="55">
        <v>93</v>
      </c>
      <c r="E66" s="55">
        <v>12</v>
      </c>
      <c r="F66" s="55">
        <v>15</v>
      </c>
      <c r="G66" s="55">
        <v>0</v>
      </c>
      <c r="H66" s="55">
        <v>120</v>
      </c>
      <c r="I66" s="55">
        <v>46673</v>
      </c>
      <c r="J66" s="55">
        <v>27704</v>
      </c>
      <c r="K66" s="55">
        <v>39274</v>
      </c>
      <c r="L66" s="55">
        <v>0</v>
      </c>
      <c r="M66" s="55">
        <v>113651</v>
      </c>
      <c r="N66" s="82">
        <v>3</v>
      </c>
      <c r="O66" s="71" t="s">
        <v>182</v>
      </c>
      <c r="P66" s="62">
        <v>77070</v>
      </c>
      <c r="Q66" s="62">
        <v>19175</v>
      </c>
      <c r="R66" s="62">
        <v>19133</v>
      </c>
      <c r="S66" s="62">
        <v>0</v>
      </c>
      <c r="T66" s="62">
        <v>115378</v>
      </c>
      <c r="U66" s="62">
        <v>165.1275898270949</v>
      </c>
      <c r="V66" s="62">
        <v>69.21383193762634</v>
      </c>
      <c r="W66" s="62">
        <v>48.71670825482507</v>
      </c>
      <c r="X66" s="62">
        <v>0</v>
      </c>
      <c r="Y66" s="62">
        <v>101.51956428012072</v>
      </c>
    </row>
    <row r="67" spans="1:25" ht="15.75">
      <c r="A67" s="82">
        <v>4</v>
      </c>
      <c r="B67" s="71" t="s">
        <v>183</v>
      </c>
      <c r="C67" s="55"/>
      <c r="D67" s="55">
        <v>317</v>
      </c>
      <c r="E67" s="55">
        <v>70</v>
      </c>
      <c r="F67" s="55">
        <v>46</v>
      </c>
      <c r="G67" s="55">
        <v>0</v>
      </c>
      <c r="H67" s="55">
        <v>433</v>
      </c>
      <c r="I67" s="55">
        <v>212208</v>
      </c>
      <c r="J67" s="55">
        <v>122804</v>
      </c>
      <c r="K67" s="55">
        <v>156704</v>
      </c>
      <c r="L67" s="55">
        <v>0</v>
      </c>
      <c r="M67" s="55">
        <v>491716</v>
      </c>
      <c r="N67" s="82">
        <v>4</v>
      </c>
      <c r="O67" s="71" t="s">
        <v>183</v>
      </c>
      <c r="P67" s="62">
        <v>248326</v>
      </c>
      <c r="Q67" s="62">
        <v>59466</v>
      </c>
      <c r="R67" s="62">
        <v>50666</v>
      </c>
      <c r="S67" s="62">
        <v>0</v>
      </c>
      <c r="T67" s="62">
        <v>358458</v>
      </c>
      <c r="U67" s="62">
        <v>117.0200934931765</v>
      </c>
      <c r="V67" s="62">
        <v>48.42350412038696</v>
      </c>
      <c r="W67" s="62">
        <v>32.332295282826216</v>
      </c>
      <c r="X67" s="62">
        <v>0</v>
      </c>
      <c r="Y67" s="62">
        <v>72.89939721302541</v>
      </c>
    </row>
    <row r="68" spans="1:25" ht="15.75">
      <c r="A68" s="82">
        <v>5</v>
      </c>
      <c r="B68" s="71" t="s">
        <v>184</v>
      </c>
      <c r="C68" s="55"/>
      <c r="D68" s="55">
        <v>278</v>
      </c>
      <c r="E68" s="55">
        <v>60</v>
      </c>
      <c r="F68" s="55">
        <v>27</v>
      </c>
      <c r="G68" s="55">
        <v>0</v>
      </c>
      <c r="H68" s="55">
        <v>365</v>
      </c>
      <c r="I68" s="55">
        <v>172364</v>
      </c>
      <c r="J68" s="55">
        <v>109920</v>
      </c>
      <c r="K68" s="55">
        <v>126488</v>
      </c>
      <c r="L68" s="55">
        <v>0</v>
      </c>
      <c r="M68" s="55">
        <v>408772</v>
      </c>
      <c r="N68" s="82">
        <v>5</v>
      </c>
      <c r="O68" s="71" t="s">
        <v>184</v>
      </c>
      <c r="P68" s="62">
        <v>260229</v>
      </c>
      <c r="Q68" s="62">
        <v>91812</v>
      </c>
      <c r="R68" s="62">
        <v>48994</v>
      </c>
      <c r="S68" s="62">
        <v>0</v>
      </c>
      <c r="T68" s="62">
        <v>401035</v>
      </c>
      <c r="U68" s="62">
        <v>150.9764219906709</v>
      </c>
      <c r="V68" s="62">
        <v>83.52620087336244</v>
      </c>
      <c r="W68" s="62">
        <v>38.734109164505725</v>
      </c>
      <c r="X68" s="62">
        <v>0</v>
      </c>
      <c r="Y68" s="62">
        <v>98.10725783566389</v>
      </c>
    </row>
    <row r="69" spans="1:25" ht="15.75">
      <c r="A69" s="82">
        <v>6</v>
      </c>
      <c r="B69" s="71" t="s">
        <v>185</v>
      </c>
      <c r="C69" s="55"/>
      <c r="D69" s="55">
        <v>23</v>
      </c>
      <c r="E69" s="55">
        <v>6</v>
      </c>
      <c r="F69" s="55">
        <v>1</v>
      </c>
      <c r="G69" s="55">
        <v>0</v>
      </c>
      <c r="H69" s="55">
        <v>30</v>
      </c>
      <c r="I69" s="55">
        <v>13822</v>
      </c>
      <c r="J69" s="55">
        <v>6431</v>
      </c>
      <c r="K69" s="55">
        <v>2081</v>
      </c>
      <c r="L69" s="55">
        <v>0</v>
      </c>
      <c r="M69" s="55">
        <v>22334</v>
      </c>
      <c r="N69" s="82">
        <v>6</v>
      </c>
      <c r="O69" s="71" t="s">
        <v>185</v>
      </c>
      <c r="P69" s="62">
        <v>11827</v>
      </c>
      <c r="Q69" s="62">
        <v>2598</v>
      </c>
      <c r="R69" s="62">
        <v>933</v>
      </c>
      <c r="S69" s="62">
        <v>0</v>
      </c>
      <c r="T69" s="62">
        <v>15358</v>
      </c>
      <c r="U69" s="62">
        <v>85.56648820720591</v>
      </c>
      <c r="V69" s="62">
        <v>40.39807183952729</v>
      </c>
      <c r="W69" s="62">
        <v>44.83421432003845</v>
      </c>
      <c r="X69" s="62">
        <v>0</v>
      </c>
      <c r="Y69" s="62">
        <v>68.76511148920927</v>
      </c>
    </row>
    <row r="70" spans="1:25" ht="15.75">
      <c r="A70" s="69"/>
      <c r="B70" s="72" t="s">
        <v>186</v>
      </c>
      <c r="C70" s="55"/>
      <c r="D70" s="55">
        <v>913</v>
      </c>
      <c r="E70" s="55">
        <v>191</v>
      </c>
      <c r="F70" s="55">
        <v>110</v>
      </c>
      <c r="G70" s="55">
        <v>1</v>
      </c>
      <c r="H70" s="55">
        <v>1215</v>
      </c>
      <c r="I70" s="67">
        <v>581805</v>
      </c>
      <c r="J70" s="67">
        <v>321048</v>
      </c>
      <c r="K70" s="55">
        <v>359239</v>
      </c>
      <c r="L70" s="55">
        <v>1778</v>
      </c>
      <c r="M70" s="67">
        <v>1263870</v>
      </c>
      <c r="N70" s="69"/>
      <c r="O70" s="72" t="s">
        <v>186</v>
      </c>
      <c r="P70" s="63">
        <v>725907</v>
      </c>
      <c r="Q70" s="63">
        <v>211304</v>
      </c>
      <c r="R70" s="63">
        <v>136642</v>
      </c>
      <c r="S70" s="63">
        <v>957</v>
      </c>
      <c r="T70" s="63">
        <v>1074810</v>
      </c>
      <c r="U70" s="63">
        <v>124.76809240209347</v>
      </c>
      <c r="V70" s="63">
        <v>65.81694949041888</v>
      </c>
      <c r="W70" s="63">
        <v>38.036516079824295</v>
      </c>
      <c r="X70" s="63">
        <v>53.82452193475815</v>
      </c>
      <c r="Y70" s="63">
        <v>85.04118303306511</v>
      </c>
    </row>
    <row r="71" spans="1:25" ht="15.75">
      <c r="A71" s="72" t="s">
        <v>187</v>
      </c>
      <c r="B71" s="79"/>
      <c r="C71" s="55"/>
      <c r="D71" s="51">
        <v>1376</v>
      </c>
      <c r="E71" s="51">
        <v>1121</v>
      </c>
      <c r="F71" s="51">
        <v>1186</v>
      </c>
      <c r="G71" s="51">
        <v>1318</v>
      </c>
      <c r="H71" s="51">
        <v>5001</v>
      </c>
      <c r="I71" s="51">
        <v>2009729</v>
      </c>
      <c r="J71" s="51">
        <v>2981873</v>
      </c>
      <c r="K71" s="73">
        <v>5608490</v>
      </c>
      <c r="L71" s="73">
        <v>17408322.57</v>
      </c>
      <c r="M71" s="73">
        <v>28008414.57</v>
      </c>
      <c r="N71" s="72" t="s">
        <v>187</v>
      </c>
      <c r="O71" s="79"/>
      <c r="P71" s="73">
        <v>1570109</v>
      </c>
      <c r="Q71" s="73">
        <v>1996898</v>
      </c>
      <c r="R71" s="73">
        <v>3777625</v>
      </c>
      <c r="S71" s="73">
        <v>13662854.95</v>
      </c>
      <c r="T71" s="73">
        <v>21007486.95</v>
      </c>
      <c r="U71" s="73">
        <v>78.12540894817161</v>
      </c>
      <c r="V71" s="73">
        <v>66.96790909606143</v>
      </c>
      <c r="W71" s="73">
        <v>67.3554735766668</v>
      </c>
      <c r="X71" s="73">
        <v>78.48461501710328</v>
      </c>
      <c r="Y71" s="73">
        <v>75.0041988185267</v>
      </c>
    </row>
    <row r="72" spans="1:25" ht="15.75">
      <c r="A72" s="72" t="s">
        <v>188</v>
      </c>
      <c r="B72" s="70"/>
      <c r="C72" s="55"/>
      <c r="D72" s="55">
        <v>2289</v>
      </c>
      <c r="E72" s="55">
        <v>1312</v>
      </c>
      <c r="F72" s="55">
        <v>1296</v>
      </c>
      <c r="G72" s="55">
        <v>1319</v>
      </c>
      <c r="H72" s="55">
        <v>6216</v>
      </c>
      <c r="I72" s="67">
        <v>2591534</v>
      </c>
      <c r="J72" s="67">
        <v>3302921</v>
      </c>
      <c r="K72" s="67">
        <v>5967729</v>
      </c>
      <c r="L72" s="67">
        <v>17410100.57</v>
      </c>
      <c r="M72" s="67">
        <v>29272284.57</v>
      </c>
      <c r="N72" s="72" t="s">
        <v>188</v>
      </c>
      <c r="O72" s="70"/>
      <c r="P72" s="73">
        <v>2296016</v>
      </c>
      <c r="Q72" s="73">
        <v>2208202</v>
      </c>
      <c r="R72" s="73">
        <v>3914267</v>
      </c>
      <c r="S72" s="73">
        <v>13663811.95</v>
      </c>
      <c r="T72" s="73">
        <v>22082296.95</v>
      </c>
      <c r="U72" s="73">
        <v>88.59679247889474</v>
      </c>
      <c r="V72" s="73">
        <v>66.856034401065</v>
      </c>
      <c r="W72" s="73">
        <v>65.5905621719753</v>
      </c>
      <c r="X72" s="73">
        <v>78.48209661433334</v>
      </c>
      <c r="Y72" s="73">
        <v>75.43755902342951</v>
      </c>
    </row>
    <row r="73" spans="1:25" ht="15.75">
      <c r="A73" s="81" t="s">
        <v>189</v>
      </c>
      <c r="B73" s="72" t="s">
        <v>190</v>
      </c>
      <c r="C73" s="55"/>
      <c r="D73" s="55"/>
      <c r="E73" s="55"/>
      <c r="F73" s="55"/>
      <c r="G73" s="55"/>
      <c r="H73" s="50"/>
      <c r="I73" s="67"/>
      <c r="J73" s="67"/>
      <c r="K73" s="67"/>
      <c r="L73" s="67"/>
      <c r="M73" s="67"/>
      <c r="N73" s="81" t="s">
        <v>189</v>
      </c>
      <c r="O73" s="72" t="s">
        <v>190</v>
      </c>
      <c r="P73" s="67"/>
      <c r="Q73" s="67"/>
      <c r="R73" s="67"/>
      <c r="S73" s="67"/>
      <c r="T73" s="67"/>
      <c r="U73" s="66"/>
      <c r="V73" s="66"/>
      <c r="W73" s="66"/>
      <c r="X73" s="66"/>
      <c r="Y73" s="66"/>
    </row>
    <row r="74" spans="1:25" ht="15.75">
      <c r="A74" s="82">
        <v>1</v>
      </c>
      <c r="B74" s="71" t="s">
        <v>191</v>
      </c>
      <c r="C74" s="55"/>
      <c r="D74" s="55">
        <v>177</v>
      </c>
      <c r="E74" s="55">
        <v>0</v>
      </c>
      <c r="F74" s="55">
        <v>0</v>
      </c>
      <c r="G74" s="55">
        <v>0</v>
      </c>
      <c r="H74" s="55">
        <v>177</v>
      </c>
      <c r="I74" s="55">
        <v>1900</v>
      </c>
      <c r="J74" s="55">
        <v>0</v>
      </c>
      <c r="K74" s="55">
        <v>0</v>
      </c>
      <c r="L74" s="55">
        <v>0</v>
      </c>
      <c r="M74" s="55">
        <v>1900</v>
      </c>
      <c r="N74" s="82">
        <v>1</v>
      </c>
      <c r="O74" s="71" t="s">
        <v>191</v>
      </c>
      <c r="P74" s="67">
        <v>365307</v>
      </c>
      <c r="Q74" s="67">
        <v>0</v>
      </c>
      <c r="R74" s="67">
        <v>0</v>
      </c>
      <c r="S74" s="67">
        <v>0</v>
      </c>
      <c r="T74" s="67">
        <v>365307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</row>
    <row r="75" spans="1:25" ht="18.75">
      <c r="A75" s="84">
        <v>2</v>
      </c>
      <c r="B75" s="85" t="s">
        <v>192</v>
      </c>
      <c r="C75" s="55"/>
      <c r="D75" s="55">
        <v>291</v>
      </c>
      <c r="E75" s="55">
        <v>142</v>
      </c>
      <c r="F75" s="55">
        <v>175</v>
      </c>
      <c r="G75" s="55">
        <v>31</v>
      </c>
      <c r="H75" s="55">
        <v>639</v>
      </c>
      <c r="I75" s="55">
        <v>277636</v>
      </c>
      <c r="J75" s="55">
        <v>210233</v>
      </c>
      <c r="K75" s="55">
        <v>255268</v>
      </c>
      <c r="L75" s="55">
        <v>397976</v>
      </c>
      <c r="M75" s="55">
        <v>1141113</v>
      </c>
      <c r="N75" s="84">
        <v>2</v>
      </c>
      <c r="O75" s="85" t="s">
        <v>192</v>
      </c>
      <c r="P75" s="67">
        <v>280680</v>
      </c>
      <c r="Q75" s="67">
        <v>256662</v>
      </c>
      <c r="R75" s="67">
        <v>247558</v>
      </c>
      <c r="S75" s="67">
        <v>405584</v>
      </c>
      <c r="T75" s="67">
        <v>1190484</v>
      </c>
      <c r="U75" s="67">
        <v>101.09639960235704</v>
      </c>
      <c r="V75" s="67">
        <v>122.08454429133391</v>
      </c>
      <c r="W75" s="67">
        <v>96.97964492219941</v>
      </c>
      <c r="X75" s="67">
        <v>101.91167306571252</v>
      </c>
      <c r="Y75" s="67">
        <v>104.32656537958994</v>
      </c>
    </row>
    <row r="76" spans="1:25" ht="15.75">
      <c r="A76" s="82">
        <v>4</v>
      </c>
      <c r="B76" s="71" t="s">
        <v>193</v>
      </c>
      <c r="C76" s="55"/>
      <c r="D76" s="55">
        <v>0</v>
      </c>
      <c r="E76" s="55">
        <v>0</v>
      </c>
      <c r="F76" s="55">
        <v>38</v>
      </c>
      <c r="G76" s="55">
        <v>0</v>
      </c>
      <c r="H76" s="55">
        <v>38</v>
      </c>
      <c r="I76" s="55">
        <v>0</v>
      </c>
      <c r="J76" s="55">
        <v>0</v>
      </c>
      <c r="K76" s="55">
        <v>26026</v>
      </c>
      <c r="L76" s="55">
        <v>0</v>
      </c>
      <c r="M76" s="55">
        <v>26026</v>
      </c>
      <c r="N76" s="60">
        <v>4</v>
      </c>
      <c r="O76" s="71" t="s">
        <v>193</v>
      </c>
      <c r="P76" s="67">
        <v>0</v>
      </c>
      <c r="Q76" s="67">
        <v>0</v>
      </c>
      <c r="R76" s="67">
        <v>12880</v>
      </c>
      <c r="S76" s="67">
        <v>0</v>
      </c>
      <c r="T76" s="67">
        <v>12880</v>
      </c>
      <c r="U76" s="67">
        <v>0</v>
      </c>
      <c r="V76" s="67">
        <v>0</v>
      </c>
      <c r="W76" s="67">
        <v>49.488972565895644</v>
      </c>
      <c r="X76" s="67">
        <v>0</v>
      </c>
      <c r="Y76" s="67">
        <v>49.488972565895644</v>
      </c>
    </row>
    <row r="77" spans="1:25" ht="15.75">
      <c r="A77" s="69"/>
      <c r="B77" s="72" t="s">
        <v>194</v>
      </c>
      <c r="C77" s="55"/>
      <c r="D77" s="55">
        <v>468</v>
      </c>
      <c r="E77" s="55">
        <v>142</v>
      </c>
      <c r="F77" s="55">
        <v>213</v>
      </c>
      <c r="G77" s="55">
        <v>31</v>
      </c>
      <c r="H77" s="55">
        <v>854</v>
      </c>
      <c r="I77" s="55">
        <v>279536</v>
      </c>
      <c r="J77" s="55">
        <v>210233</v>
      </c>
      <c r="K77" s="55">
        <v>281294</v>
      </c>
      <c r="L77" s="55">
        <v>397976</v>
      </c>
      <c r="M77" s="55">
        <v>1169039</v>
      </c>
      <c r="N77" s="69"/>
      <c r="O77" s="72" t="s">
        <v>194</v>
      </c>
      <c r="P77" s="73">
        <v>645987</v>
      </c>
      <c r="Q77" s="73">
        <v>256662</v>
      </c>
      <c r="R77" s="73">
        <v>260438</v>
      </c>
      <c r="S77" s="73">
        <v>405584</v>
      </c>
      <c r="T77" s="73">
        <v>1568671</v>
      </c>
      <c r="U77" s="73">
        <v>231.09259630244404</v>
      </c>
      <c r="V77" s="73">
        <v>122.08454429133391</v>
      </c>
      <c r="W77" s="73">
        <v>92.58569326043215</v>
      </c>
      <c r="X77" s="73">
        <v>101.91167306571252</v>
      </c>
      <c r="Y77" s="73">
        <v>134.18465936551306</v>
      </c>
    </row>
    <row r="78" spans="1:25" ht="15.75">
      <c r="A78" s="86" t="s">
        <v>195</v>
      </c>
      <c r="B78" s="87" t="s">
        <v>196</v>
      </c>
      <c r="C78" s="55"/>
      <c r="D78" s="55">
        <v>0</v>
      </c>
      <c r="E78" s="55">
        <v>0</v>
      </c>
      <c r="F78" s="55">
        <v>28</v>
      </c>
      <c r="G78" s="55">
        <v>1</v>
      </c>
      <c r="H78" s="55">
        <v>29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86" t="s">
        <v>195</v>
      </c>
      <c r="O78" s="87" t="s">
        <v>196</v>
      </c>
      <c r="P78" s="67">
        <v>0</v>
      </c>
      <c r="Q78" s="67">
        <v>0</v>
      </c>
      <c r="R78" s="67">
        <v>146801</v>
      </c>
      <c r="S78" s="67">
        <v>0</v>
      </c>
      <c r="T78" s="67">
        <v>146801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</row>
    <row r="79" spans="1:25" ht="15.75">
      <c r="A79" s="86"/>
      <c r="B79" s="87" t="s">
        <v>197</v>
      </c>
      <c r="C79" s="55"/>
      <c r="D79" s="55">
        <v>0</v>
      </c>
      <c r="E79" s="55">
        <v>0</v>
      </c>
      <c r="F79" s="55">
        <v>28</v>
      </c>
      <c r="G79" s="55">
        <v>1</v>
      </c>
      <c r="H79" s="55">
        <v>29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86"/>
      <c r="O79" s="87" t="s">
        <v>197</v>
      </c>
      <c r="P79" s="67">
        <v>0</v>
      </c>
      <c r="Q79" s="67">
        <v>0</v>
      </c>
      <c r="R79" s="67">
        <v>146801</v>
      </c>
      <c r="S79" s="67">
        <v>0</v>
      </c>
      <c r="T79" s="67">
        <v>146801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</row>
    <row r="80" spans="1:25" ht="15.75">
      <c r="A80" s="86"/>
      <c r="B80" s="87" t="s">
        <v>198</v>
      </c>
      <c r="C80" s="55"/>
      <c r="D80" s="51">
        <v>2757</v>
      </c>
      <c r="E80" s="51">
        <v>1454</v>
      </c>
      <c r="F80" s="51">
        <v>1537</v>
      </c>
      <c r="G80" s="51">
        <v>1351</v>
      </c>
      <c r="H80" s="51">
        <v>7099</v>
      </c>
      <c r="I80" s="73">
        <v>2871070</v>
      </c>
      <c r="J80" s="73">
        <v>3513154</v>
      </c>
      <c r="K80" s="73">
        <v>6249023</v>
      </c>
      <c r="L80" s="73">
        <v>17808076.57</v>
      </c>
      <c r="M80" s="73">
        <v>30441323.57</v>
      </c>
      <c r="N80" s="86"/>
      <c r="O80" s="87" t="s">
        <v>198</v>
      </c>
      <c r="P80" s="73">
        <v>2942003</v>
      </c>
      <c r="Q80" s="73">
        <v>2464864</v>
      </c>
      <c r="R80" s="73">
        <v>4321506</v>
      </c>
      <c r="S80" s="73">
        <v>14069395.95</v>
      </c>
      <c r="T80" s="73">
        <v>23797768.95</v>
      </c>
      <c r="U80" s="73">
        <v>102.47061200179724</v>
      </c>
      <c r="V80" s="73">
        <v>70.16100062792579</v>
      </c>
      <c r="W80" s="73">
        <v>69.15490629495203</v>
      </c>
      <c r="X80" s="73">
        <v>79.00570224244044</v>
      </c>
      <c r="Y80" s="73">
        <v>78.1758680606541</v>
      </c>
    </row>
    <row r="81" spans="1:25" ht="15.75">
      <c r="A81" s="79"/>
      <c r="B81" s="74"/>
      <c r="C81" s="55"/>
      <c r="D81" s="55"/>
      <c r="E81" s="55"/>
      <c r="F81" s="55"/>
      <c r="G81" s="55"/>
      <c r="H81" s="55"/>
      <c r="I81" s="67"/>
      <c r="J81" s="67"/>
      <c r="K81" s="67"/>
      <c r="L81" s="67"/>
      <c r="M81" s="67"/>
      <c r="N81" s="61"/>
      <c r="O81" s="49"/>
      <c r="P81" s="67"/>
      <c r="Q81" s="67"/>
      <c r="R81" s="67"/>
      <c r="S81" s="67"/>
      <c r="T81" s="67"/>
      <c r="U81" s="66"/>
      <c r="V81" s="66"/>
      <c r="W81" s="66"/>
      <c r="X81" s="66"/>
      <c r="Y81" s="67"/>
    </row>
  </sheetData>
  <mergeCells count="33">
    <mergeCell ref="N42:X42"/>
    <mergeCell ref="B43:B44"/>
    <mergeCell ref="D43:H43"/>
    <mergeCell ref="I43:M43"/>
    <mergeCell ref="O43:O44"/>
    <mergeCell ref="P43:T43"/>
    <mergeCell ref="U43:Y43"/>
    <mergeCell ref="I44:M44"/>
    <mergeCell ref="P44:T44"/>
    <mergeCell ref="U44:Y44"/>
    <mergeCell ref="U5:Y5"/>
    <mergeCell ref="N15:O15"/>
    <mergeCell ref="A18:B18"/>
    <mergeCell ref="N18:O18"/>
    <mergeCell ref="A40:M40"/>
    <mergeCell ref="N40:X40"/>
    <mergeCell ref="A41:M41"/>
    <mergeCell ref="N41:X41"/>
    <mergeCell ref="A42:M42"/>
    <mergeCell ref="A3:M3"/>
    <mergeCell ref="N3:Y3"/>
    <mergeCell ref="B4:B5"/>
    <mergeCell ref="D4:H4"/>
    <mergeCell ref="I4:M4"/>
    <mergeCell ref="O4:O5"/>
    <mergeCell ref="P4:T4"/>
    <mergeCell ref="U4:Y4"/>
    <mergeCell ref="I5:M5"/>
    <mergeCell ref="P5:T5"/>
    <mergeCell ref="A1:M1"/>
    <mergeCell ref="N1:Y1"/>
    <mergeCell ref="A2:M2"/>
    <mergeCell ref="N2:Y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70">
      <selection activeCell="F84" sqref="F84"/>
    </sheetView>
  </sheetViews>
  <sheetFormatPr defaultColWidth="9.140625" defaultRowHeight="12.75"/>
  <cols>
    <col min="2" max="2" width="20.28125" style="0" customWidth="1"/>
    <col min="6" max="6" width="11.57421875" style="0" customWidth="1"/>
    <col min="10" max="10" width="12.421875" style="0" customWidth="1"/>
    <col min="12" max="12" width="10.8515625" style="0" customWidth="1"/>
  </cols>
  <sheetData>
    <row r="1" spans="1:12" ht="15.75">
      <c r="A1" s="381" t="s">
        <v>200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5.75">
      <c r="A2" s="381" t="s">
        <v>201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5.75">
      <c r="A3" s="381" t="s">
        <v>202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5.75">
      <c r="A4" s="89"/>
      <c r="B4" s="89"/>
      <c r="C4" s="89"/>
      <c r="D4" s="89"/>
      <c r="E4" s="89"/>
      <c r="F4" s="89"/>
      <c r="G4" s="89"/>
      <c r="H4" s="89"/>
      <c r="I4" s="89"/>
      <c r="J4" s="89"/>
      <c r="K4" s="382"/>
      <c r="L4" s="382"/>
    </row>
    <row r="5" spans="1:12" ht="15.75">
      <c r="A5" s="90" t="s">
        <v>131</v>
      </c>
      <c r="B5" s="385" t="s">
        <v>132</v>
      </c>
      <c r="C5" s="383" t="s">
        <v>203</v>
      </c>
      <c r="D5" s="383"/>
      <c r="E5" s="383" t="s">
        <v>204</v>
      </c>
      <c r="F5" s="383"/>
      <c r="G5" s="383" t="s">
        <v>205</v>
      </c>
      <c r="H5" s="383"/>
      <c r="I5" s="383" t="s">
        <v>206</v>
      </c>
      <c r="J5" s="383"/>
      <c r="K5" s="383" t="s">
        <v>207</v>
      </c>
      <c r="L5" s="383"/>
    </row>
    <row r="6" spans="1:12" ht="15.75">
      <c r="A6" s="90" t="s">
        <v>136</v>
      </c>
      <c r="B6" s="385"/>
      <c r="C6" s="91" t="s">
        <v>208</v>
      </c>
      <c r="D6" s="91" t="s">
        <v>209</v>
      </c>
      <c r="E6" s="91" t="s">
        <v>208</v>
      </c>
      <c r="F6" s="91" t="s">
        <v>209</v>
      </c>
      <c r="G6" s="91" t="s">
        <v>208</v>
      </c>
      <c r="H6" s="91" t="s">
        <v>209</v>
      </c>
      <c r="I6" s="91" t="s">
        <v>208</v>
      </c>
      <c r="J6" s="92" t="s">
        <v>209</v>
      </c>
      <c r="K6" s="91" t="s">
        <v>208</v>
      </c>
      <c r="L6" s="91" t="s">
        <v>209</v>
      </c>
    </row>
    <row r="7" spans="1:12" ht="15.75">
      <c r="A7" s="90" t="s">
        <v>144</v>
      </c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.75">
      <c r="A8" s="95">
        <v>1</v>
      </c>
      <c r="B8" s="94" t="s">
        <v>53</v>
      </c>
      <c r="C8" s="96">
        <v>548013</v>
      </c>
      <c r="D8" s="96">
        <v>594134</v>
      </c>
      <c r="E8" s="96">
        <v>102918</v>
      </c>
      <c r="F8" s="96">
        <v>612214</v>
      </c>
      <c r="G8" s="96">
        <v>104400</v>
      </c>
      <c r="H8" s="96">
        <v>387056</v>
      </c>
      <c r="I8" s="96">
        <v>755331</v>
      </c>
      <c r="J8" s="96">
        <v>1593404</v>
      </c>
      <c r="K8" s="96">
        <v>505136</v>
      </c>
      <c r="L8" s="96">
        <v>484525</v>
      </c>
    </row>
    <row r="9" spans="1:12" ht="15.75">
      <c r="A9" s="95">
        <v>2</v>
      </c>
      <c r="B9" s="94" t="s">
        <v>57</v>
      </c>
      <c r="C9" s="96">
        <v>102147</v>
      </c>
      <c r="D9" s="96">
        <v>150125</v>
      </c>
      <c r="E9" s="96">
        <v>17909</v>
      </c>
      <c r="F9" s="96">
        <v>133228</v>
      </c>
      <c r="G9" s="96">
        <v>54702</v>
      </c>
      <c r="H9" s="96">
        <v>160826</v>
      </c>
      <c r="I9" s="96">
        <v>174758</v>
      </c>
      <c r="J9" s="96">
        <v>444179</v>
      </c>
      <c r="K9" s="96">
        <v>93522</v>
      </c>
      <c r="L9" s="96">
        <v>126438</v>
      </c>
    </row>
    <row r="10" spans="1:12" ht="15.75">
      <c r="A10" s="95">
        <v>3</v>
      </c>
      <c r="B10" s="94" t="s">
        <v>71</v>
      </c>
      <c r="C10" s="96">
        <v>246597</v>
      </c>
      <c r="D10" s="96">
        <v>377022</v>
      </c>
      <c r="E10" s="96">
        <v>104944</v>
      </c>
      <c r="F10" s="96">
        <v>230556</v>
      </c>
      <c r="G10" s="96">
        <v>116775</v>
      </c>
      <c r="H10" s="96">
        <v>297023</v>
      </c>
      <c r="I10" s="96">
        <v>468316</v>
      </c>
      <c r="J10" s="96">
        <v>904601</v>
      </c>
      <c r="K10" s="96">
        <v>244425</v>
      </c>
      <c r="L10" s="96">
        <v>301681</v>
      </c>
    </row>
    <row r="11" spans="1:12" ht="15.75">
      <c r="A11" s="95">
        <v>4</v>
      </c>
      <c r="B11" s="94" t="s">
        <v>68</v>
      </c>
      <c r="C11" s="96">
        <v>100582</v>
      </c>
      <c r="D11" s="96">
        <v>100497</v>
      </c>
      <c r="E11" s="96">
        <v>23951</v>
      </c>
      <c r="F11" s="96">
        <v>208985</v>
      </c>
      <c r="G11" s="96">
        <v>35115</v>
      </c>
      <c r="H11" s="96">
        <v>63841</v>
      </c>
      <c r="I11" s="96">
        <v>159648</v>
      </c>
      <c r="J11" s="96">
        <v>373323</v>
      </c>
      <c r="K11" s="96">
        <v>97445</v>
      </c>
      <c r="L11" s="96">
        <v>95960</v>
      </c>
    </row>
    <row r="12" spans="1:12" ht="15.75">
      <c r="A12" s="95">
        <v>5</v>
      </c>
      <c r="B12" s="94" t="s">
        <v>69</v>
      </c>
      <c r="C12" s="96">
        <v>275971</v>
      </c>
      <c r="D12" s="96">
        <v>414596</v>
      </c>
      <c r="E12" s="96">
        <v>6891</v>
      </c>
      <c r="F12" s="96">
        <v>169123</v>
      </c>
      <c r="G12" s="96">
        <v>113141</v>
      </c>
      <c r="H12" s="96">
        <v>570440</v>
      </c>
      <c r="I12" s="96">
        <v>396003</v>
      </c>
      <c r="J12" s="96">
        <v>1154159</v>
      </c>
      <c r="K12" s="96">
        <v>275977</v>
      </c>
      <c r="L12" s="96">
        <v>376229</v>
      </c>
    </row>
    <row r="13" spans="1:12" ht="15.75">
      <c r="A13" s="95">
        <v>6</v>
      </c>
      <c r="B13" s="94" t="s">
        <v>70</v>
      </c>
      <c r="C13" s="96">
        <v>265478</v>
      </c>
      <c r="D13" s="96">
        <v>441828</v>
      </c>
      <c r="E13" s="96">
        <v>9453</v>
      </c>
      <c r="F13" s="96">
        <v>97953</v>
      </c>
      <c r="G13" s="96">
        <v>133776</v>
      </c>
      <c r="H13" s="96">
        <v>357562</v>
      </c>
      <c r="I13" s="96">
        <v>408707</v>
      </c>
      <c r="J13" s="96">
        <v>897343</v>
      </c>
      <c r="K13" s="96">
        <v>256485</v>
      </c>
      <c r="L13" s="96">
        <v>396599</v>
      </c>
    </row>
    <row r="14" spans="1:12" ht="15.75">
      <c r="A14" s="95">
        <v>7</v>
      </c>
      <c r="B14" s="94" t="s">
        <v>74</v>
      </c>
      <c r="C14" s="96">
        <v>248252</v>
      </c>
      <c r="D14" s="96">
        <v>233546</v>
      </c>
      <c r="E14" s="96">
        <v>57488</v>
      </c>
      <c r="F14" s="96">
        <v>126658</v>
      </c>
      <c r="G14" s="96">
        <v>74198</v>
      </c>
      <c r="H14" s="96">
        <v>163060</v>
      </c>
      <c r="I14" s="96">
        <v>379938</v>
      </c>
      <c r="J14" s="96">
        <v>523264</v>
      </c>
      <c r="K14" s="96">
        <v>233602</v>
      </c>
      <c r="L14" s="96">
        <v>258467</v>
      </c>
    </row>
    <row r="15" spans="1:12" ht="15.75">
      <c r="A15" s="95"/>
      <c r="B15" s="93" t="s">
        <v>150</v>
      </c>
      <c r="C15" s="97">
        <v>1787040</v>
      </c>
      <c r="D15" s="97">
        <v>2311748</v>
      </c>
      <c r="E15" s="97">
        <v>323554</v>
      </c>
      <c r="F15" s="97">
        <v>1578717</v>
      </c>
      <c r="G15" s="97">
        <v>632107</v>
      </c>
      <c r="H15" s="97">
        <v>1999808</v>
      </c>
      <c r="I15" s="97">
        <v>2742701</v>
      </c>
      <c r="J15" s="97">
        <v>5890273</v>
      </c>
      <c r="K15" s="97">
        <v>1706592</v>
      </c>
      <c r="L15" s="97">
        <v>2039899</v>
      </c>
    </row>
    <row r="16" spans="1:12" ht="15.75">
      <c r="A16" s="378" t="s">
        <v>151</v>
      </c>
      <c r="B16" s="379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5.75">
      <c r="A17" s="69">
        <v>1</v>
      </c>
      <c r="B17" s="70" t="s">
        <v>48</v>
      </c>
      <c r="C17" s="96">
        <v>9289</v>
      </c>
      <c r="D17" s="96">
        <v>38902</v>
      </c>
      <c r="E17" s="96">
        <v>0</v>
      </c>
      <c r="F17" s="96">
        <v>0</v>
      </c>
      <c r="G17" s="96">
        <v>0</v>
      </c>
      <c r="H17" s="96">
        <v>0</v>
      </c>
      <c r="I17" s="96">
        <v>9289</v>
      </c>
      <c r="J17" s="96">
        <v>38902</v>
      </c>
      <c r="K17" s="96">
        <v>958</v>
      </c>
      <c r="L17" s="96">
        <v>2128</v>
      </c>
    </row>
    <row r="18" spans="1:12" ht="15.75">
      <c r="A18" s="69">
        <v>2</v>
      </c>
      <c r="B18" s="70" t="s">
        <v>49</v>
      </c>
      <c r="C18" s="96">
        <v>4370</v>
      </c>
      <c r="D18" s="96">
        <v>5761</v>
      </c>
      <c r="E18" s="96">
        <v>5042</v>
      </c>
      <c r="F18" s="96">
        <v>8049</v>
      </c>
      <c r="G18" s="96">
        <v>2970</v>
      </c>
      <c r="H18" s="96">
        <v>55204</v>
      </c>
      <c r="I18" s="96">
        <v>12382</v>
      </c>
      <c r="J18" s="96">
        <v>69014</v>
      </c>
      <c r="K18" s="96">
        <v>4235</v>
      </c>
      <c r="L18" s="96">
        <v>4946</v>
      </c>
    </row>
    <row r="19" spans="1:12" ht="15.75">
      <c r="A19" s="69">
        <v>3</v>
      </c>
      <c r="B19" s="70" t="s">
        <v>50</v>
      </c>
      <c r="C19" s="96">
        <v>8993</v>
      </c>
      <c r="D19" s="96">
        <v>82226</v>
      </c>
      <c r="E19" s="96">
        <v>4135</v>
      </c>
      <c r="F19" s="96">
        <v>25924</v>
      </c>
      <c r="G19" s="96">
        <v>7818</v>
      </c>
      <c r="H19" s="96">
        <v>34830</v>
      </c>
      <c r="I19" s="96">
        <v>20946</v>
      </c>
      <c r="J19" s="96">
        <v>142980</v>
      </c>
      <c r="K19" s="96">
        <v>8912</v>
      </c>
      <c r="L19" s="96">
        <v>36306</v>
      </c>
    </row>
    <row r="20" spans="1:12" ht="15.75">
      <c r="A20" s="69">
        <v>4</v>
      </c>
      <c r="B20" s="71" t="s">
        <v>51</v>
      </c>
      <c r="C20" s="96">
        <v>34787</v>
      </c>
      <c r="D20" s="96">
        <v>90765</v>
      </c>
      <c r="E20" s="96">
        <v>24938</v>
      </c>
      <c r="F20" s="96">
        <v>119118</v>
      </c>
      <c r="G20" s="96">
        <v>18776</v>
      </c>
      <c r="H20" s="96">
        <v>311505</v>
      </c>
      <c r="I20" s="96">
        <v>78501</v>
      </c>
      <c r="J20" s="96">
        <v>521388</v>
      </c>
      <c r="K20" s="96">
        <v>34341</v>
      </c>
      <c r="L20" s="96">
        <v>74286</v>
      </c>
    </row>
    <row r="21" spans="1:12" ht="15.75">
      <c r="A21" s="69">
        <v>5</v>
      </c>
      <c r="B21" s="71" t="s">
        <v>52</v>
      </c>
      <c r="C21" s="96">
        <v>7253</v>
      </c>
      <c r="D21" s="96">
        <v>11297</v>
      </c>
      <c r="E21" s="96">
        <v>3474</v>
      </c>
      <c r="F21" s="96">
        <v>14814</v>
      </c>
      <c r="G21" s="96">
        <v>5629</v>
      </c>
      <c r="H21" s="96">
        <v>20585</v>
      </c>
      <c r="I21" s="96">
        <v>16356</v>
      </c>
      <c r="J21" s="96">
        <v>46696</v>
      </c>
      <c r="K21" s="96">
        <v>7231</v>
      </c>
      <c r="L21" s="96">
        <v>8806</v>
      </c>
    </row>
    <row r="22" spans="1:12" ht="15.75">
      <c r="A22" s="69">
        <v>6</v>
      </c>
      <c r="B22" s="70" t="s">
        <v>55</v>
      </c>
      <c r="C22" s="96">
        <v>12930</v>
      </c>
      <c r="D22" s="96">
        <v>16958</v>
      </c>
      <c r="E22" s="96">
        <v>3431</v>
      </c>
      <c r="F22" s="96">
        <v>14262</v>
      </c>
      <c r="G22" s="96">
        <v>9696</v>
      </c>
      <c r="H22" s="96">
        <v>29857</v>
      </c>
      <c r="I22" s="96">
        <v>26057</v>
      </c>
      <c r="J22" s="96">
        <v>61077</v>
      </c>
      <c r="K22" s="96">
        <v>12876</v>
      </c>
      <c r="L22" s="96">
        <v>14740</v>
      </c>
    </row>
    <row r="23" spans="1:12" ht="15.75">
      <c r="A23" s="69">
        <v>7</v>
      </c>
      <c r="B23" s="71" t="s">
        <v>58</v>
      </c>
      <c r="C23" s="96">
        <v>881</v>
      </c>
      <c r="D23" s="96">
        <v>824</v>
      </c>
      <c r="E23" s="96">
        <v>1664</v>
      </c>
      <c r="F23" s="96">
        <v>5595</v>
      </c>
      <c r="G23" s="96">
        <v>2136</v>
      </c>
      <c r="H23" s="96">
        <v>10048</v>
      </c>
      <c r="I23" s="96">
        <v>4681</v>
      </c>
      <c r="J23" s="96">
        <v>16467</v>
      </c>
      <c r="K23" s="96">
        <v>879</v>
      </c>
      <c r="L23" s="96">
        <v>780</v>
      </c>
    </row>
    <row r="24" spans="1:12" ht="15.75">
      <c r="A24" s="69">
        <v>8</v>
      </c>
      <c r="B24" s="71" t="s">
        <v>59</v>
      </c>
      <c r="C24" s="96">
        <v>17754</v>
      </c>
      <c r="D24" s="96">
        <v>22250</v>
      </c>
      <c r="E24" s="96">
        <v>6561</v>
      </c>
      <c r="F24" s="96">
        <v>26896</v>
      </c>
      <c r="G24" s="96">
        <v>7539</v>
      </c>
      <c r="H24" s="96">
        <v>31922</v>
      </c>
      <c r="I24" s="96">
        <v>31854</v>
      </c>
      <c r="J24" s="96">
        <v>81068</v>
      </c>
      <c r="K24" s="96">
        <v>17500</v>
      </c>
      <c r="L24" s="96">
        <v>15820</v>
      </c>
    </row>
    <row r="25" spans="1:12" ht="15.75">
      <c r="A25" s="69">
        <v>9</v>
      </c>
      <c r="B25" s="71" t="s">
        <v>60</v>
      </c>
      <c r="C25" s="96">
        <v>28776</v>
      </c>
      <c r="D25" s="96">
        <v>27473</v>
      </c>
      <c r="E25" s="96">
        <v>2467</v>
      </c>
      <c r="F25" s="96">
        <v>30069</v>
      </c>
      <c r="G25" s="96">
        <v>13922</v>
      </c>
      <c r="H25" s="96">
        <v>47098</v>
      </c>
      <c r="I25" s="96">
        <v>45165</v>
      </c>
      <c r="J25" s="96">
        <v>104640</v>
      </c>
      <c r="K25" s="96">
        <v>29319</v>
      </c>
      <c r="L25" s="96">
        <v>20734</v>
      </c>
    </row>
    <row r="26" spans="1:12" ht="15.75">
      <c r="A26" s="69">
        <v>10</v>
      </c>
      <c r="B26" s="71" t="s">
        <v>152</v>
      </c>
      <c r="C26" s="96">
        <v>1782</v>
      </c>
      <c r="D26" s="96">
        <v>37470</v>
      </c>
      <c r="E26" s="96">
        <v>1799</v>
      </c>
      <c r="F26" s="96">
        <v>13371</v>
      </c>
      <c r="G26" s="96">
        <v>6614</v>
      </c>
      <c r="H26" s="96">
        <v>74932</v>
      </c>
      <c r="I26" s="96">
        <v>10195</v>
      </c>
      <c r="J26" s="96">
        <v>125773</v>
      </c>
      <c r="K26" s="96">
        <v>1762</v>
      </c>
      <c r="L26" s="96">
        <v>16348</v>
      </c>
    </row>
    <row r="27" spans="1:12" ht="15.75">
      <c r="A27" s="69">
        <v>11</v>
      </c>
      <c r="B27" s="71" t="s">
        <v>66</v>
      </c>
      <c r="C27" s="96">
        <v>9323</v>
      </c>
      <c r="D27" s="96">
        <v>14438</v>
      </c>
      <c r="E27" s="96">
        <v>2887</v>
      </c>
      <c r="F27" s="96">
        <v>44089</v>
      </c>
      <c r="G27" s="96">
        <v>6398</v>
      </c>
      <c r="H27" s="96">
        <v>25609</v>
      </c>
      <c r="I27" s="96">
        <v>18608</v>
      </c>
      <c r="J27" s="96">
        <v>84136</v>
      </c>
      <c r="K27" s="96">
        <v>9044</v>
      </c>
      <c r="L27" s="96">
        <v>7609</v>
      </c>
    </row>
    <row r="28" spans="1:12" ht="15.75">
      <c r="A28" s="69">
        <v>12</v>
      </c>
      <c r="B28" s="71" t="s">
        <v>153</v>
      </c>
      <c r="C28" s="96">
        <v>40</v>
      </c>
      <c r="D28" s="96">
        <v>77</v>
      </c>
      <c r="E28" s="96">
        <v>563</v>
      </c>
      <c r="F28" s="96">
        <v>2363</v>
      </c>
      <c r="G28" s="96">
        <v>430</v>
      </c>
      <c r="H28" s="96">
        <v>2599</v>
      </c>
      <c r="I28" s="96">
        <v>1033</v>
      </c>
      <c r="J28" s="96">
        <v>5039</v>
      </c>
      <c r="K28" s="96">
        <v>33</v>
      </c>
      <c r="L28" s="96">
        <v>32</v>
      </c>
    </row>
    <row r="29" spans="1:12" ht="15.75">
      <c r="A29" s="69">
        <v>13</v>
      </c>
      <c r="B29" s="70" t="s">
        <v>210</v>
      </c>
      <c r="C29" s="96">
        <v>38</v>
      </c>
      <c r="D29" s="96">
        <v>3222</v>
      </c>
      <c r="E29" s="96">
        <v>95</v>
      </c>
      <c r="F29" s="96">
        <v>1977</v>
      </c>
      <c r="G29" s="96">
        <v>498</v>
      </c>
      <c r="H29" s="96">
        <v>5467</v>
      </c>
      <c r="I29" s="96">
        <v>631</v>
      </c>
      <c r="J29" s="96">
        <v>10666</v>
      </c>
      <c r="K29" s="96">
        <v>0</v>
      </c>
      <c r="L29" s="96">
        <v>0</v>
      </c>
    </row>
    <row r="30" spans="1:12" ht="15.75">
      <c r="A30" s="69">
        <v>14</v>
      </c>
      <c r="B30" s="70" t="s">
        <v>211</v>
      </c>
      <c r="C30" s="96">
        <v>81</v>
      </c>
      <c r="D30" s="96">
        <v>337.74</v>
      </c>
      <c r="E30" s="96">
        <v>152</v>
      </c>
      <c r="F30" s="96">
        <v>504.48</v>
      </c>
      <c r="G30" s="96">
        <v>0</v>
      </c>
      <c r="H30" s="96">
        <v>0</v>
      </c>
      <c r="I30" s="96">
        <v>233</v>
      </c>
      <c r="J30" s="96">
        <v>842.22</v>
      </c>
      <c r="K30" s="96">
        <v>0</v>
      </c>
      <c r="L30" s="96">
        <v>0</v>
      </c>
    </row>
    <row r="31" spans="1:12" ht="15.75">
      <c r="A31" s="69">
        <v>15</v>
      </c>
      <c r="B31" s="70" t="s">
        <v>212</v>
      </c>
      <c r="C31" s="96">
        <v>2534</v>
      </c>
      <c r="D31" s="96">
        <v>17650</v>
      </c>
      <c r="E31" s="96">
        <v>0</v>
      </c>
      <c r="F31" s="96">
        <v>0</v>
      </c>
      <c r="G31" s="96">
        <v>0</v>
      </c>
      <c r="H31" s="96">
        <v>0</v>
      </c>
      <c r="I31" s="96">
        <v>2534</v>
      </c>
      <c r="J31" s="96">
        <v>17650</v>
      </c>
      <c r="K31" s="96">
        <v>375</v>
      </c>
      <c r="L31" s="96">
        <v>3230</v>
      </c>
    </row>
    <row r="32" spans="1:12" ht="15.75">
      <c r="A32" s="69">
        <v>16</v>
      </c>
      <c r="B32" s="71" t="s">
        <v>72</v>
      </c>
      <c r="C32" s="96">
        <v>7661</v>
      </c>
      <c r="D32" s="96">
        <v>19796</v>
      </c>
      <c r="E32" s="96">
        <v>4592</v>
      </c>
      <c r="F32" s="96">
        <v>18295</v>
      </c>
      <c r="G32" s="96">
        <v>6163</v>
      </c>
      <c r="H32" s="96">
        <v>27312</v>
      </c>
      <c r="I32" s="96">
        <v>18416</v>
      </c>
      <c r="J32" s="96">
        <v>65403</v>
      </c>
      <c r="K32" s="96">
        <v>7480</v>
      </c>
      <c r="L32" s="96">
        <v>10748</v>
      </c>
    </row>
    <row r="33" spans="1:12" ht="15.75">
      <c r="A33" s="69">
        <v>17</v>
      </c>
      <c r="B33" s="71" t="s">
        <v>73</v>
      </c>
      <c r="C33" s="96">
        <v>40417</v>
      </c>
      <c r="D33" s="96">
        <v>69835</v>
      </c>
      <c r="E33" s="96">
        <v>11080</v>
      </c>
      <c r="F33" s="96">
        <v>40956</v>
      </c>
      <c r="G33" s="96">
        <v>13034</v>
      </c>
      <c r="H33" s="96">
        <v>57571</v>
      </c>
      <c r="I33" s="96">
        <v>64531</v>
      </c>
      <c r="J33" s="96">
        <v>168362</v>
      </c>
      <c r="K33" s="96">
        <v>40054</v>
      </c>
      <c r="L33" s="96">
        <v>59226</v>
      </c>
    </row>
    <row r="34" spans="1:12" ht="15.75">
      <c r="A34" s="69">
        <v>18</v>
      </c>
      <c r="B34" s="71" t="s">
        <v>157</v>
      </c>
      <c r="C34" s="96">
        <v>1840</v>
      </c>
      <c r="D34" s="96">
        <v>32436</v>
      </c>
      <c r="E34" s="96">
        <v>0</v>
      </c>
      <c r="F34" s="96">
        <v>0</v>
      </c>
      <c r="G34" s="96">
        <v>0</v>
      </c>
      <c r="H34" s="96">
        <v>0</v>
      </c>
      <c r="I34" s="96">
        <v>1840</v>
      </c>
      <c r="J34" s="96">
        <v>32436</v>
      </c>
      <c r="K34" s="96">
        <v>71</v>
      </c>
      <c r="L34" s="96">
        <v>2850</v>
      </c>
    </row>
    <row r="35" spans="1:12" ht="15.75">
      <c r="A35" s="69"/>
      <c r="B35" s="72" t="s">
        <v>158</v>
      </c>
      <c r="C35" s="97">
        <v>188749</v>
      </c>
      <c r="D35" s="97">
        <v>491717.74</v>
      </c>
      <c r="E35" s="97">
        <v>72880</v>
      </c>
      <c r="F35" s="97">
        <v>366282.48</v>
      </c>
      <c r="G35" s="97">
        <v>101623</v>
      </c>
      <c r="H35" s="97">
        <v>734539</v>
      </c>
      <c r="I35" s="97">
        <v>363252</v>
      </c>
      <c r="J35" s="97">
        <v>1592539.22</v>
      </c>
      <c r="K35" s="97">
        <v>175070</v>
      </c>
      <c r="L35" s="97">
        <v>278589</v>
      </c>
    </row>
    <row r="36" spans="1:12" ht="15.75">
      <c r="A36" s="90"/>
      <c r="B36" s="93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1:12" ht="15.75">
      <c r="A37" s="95"/>
      <c r="B37" s="94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1:12" ht="15.75">
      <c r="A38" s="95"/>
      <c r="B38" s="94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2" ht="15.75">
      <c r="A39" s="95"/>
      <c r="B39" s="94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ht="15.75">
      <c r="A40" s="95"/>
      <c r="B40" s="93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ht="15.75">
      <c r="A41" s="98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ht="12.75">
      <c r="A42" s="384" t="s">
        <v>200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</row>
    <row r="43" spans="1:12" ht="12.75">
      <c r="A43" s="384" t="s">
        <v>201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</row>
    <row r="44" spans="1:12" ht="12.75">
      <c r="A44" s="384" t="s">
        <v>213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</row>
    <row r="45" spans="1:12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2.75">
      <c r="A46" s="102" t="s">
        <v>131</v>
      </c>
      <c r="B46" s="386" t="s">
        <v>132</v>
      </c>
      <c r="C46" s="387" t="s">
        <v>203</v>
      </c>
      <c r="D46" s="387"/>
      <c r="E46" s="387" t="s">
        <v>204</v>
      </c>
      <c r="F46" s="387"/>
      <c r="G46" s="387" t="s">
        <v>205</v>
      </c>
      <c r="H46" s="387"/>
      <c r="I46" s="387" t="s">
        <v>206</v>
      </c>
      <c r="J46" s="387"/>
      <c r="K46" s="387" t="s">
        <v>207</v>
      </c>
      <c r="L46" s="387"/>
    </row>
    <row r="47" spans="1:12" ht="12.75">
      <c r="A47" s="102" t="s">
        <v>136</v>
      </c>
      <c r="B47" s="386"/>
      <c r="C47" s="103" t="s">
        <v>208</v>
      </c>
      <c r="D47" s="103" t="s">
        <v>209</v>
      </c>
      <c r="E47" s="103" t="s">
        <v>208</v>
      </c>
      <c r="F47" s="103" t="s">
        <v>209</v>
      </c>
      <c r="G47" s="103" t="s">
        <v>208</v>
      </c>
      <c r="H47" s="103" t="s">
        <v>209</v>
      </c>
      <c r="I47" s="103" t="s">
        <v>208</v>
      </c>
      <c r="J47" s="104" t="s">
        <v>209</v>
      </c>
      <c r="K47" s="103" t="s">
        <v>208</v>
      </c>
      <c r="L47" s="103" t="s">
        <v>209</v>
      </c>
    </row>
    <row r="48" spans="1:12" ht="15.75">
      <c r="A48" s="90" t="s">
        <v>214</v>
      </c>
      <c r="B48" s="72" t="s">
        <v>163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15.75">
      <c r="A49" s="82">
        <v>1</v>
      </c>
      <c r="B49" s="71" t="s">
        <v>62</v>
      </c>
      <c r="C49" s="96">
        <v>105183</v>
      </c>
      <c r="D49" s="96">
        <v>104934</v>
      </c>
      <c r="E49" s="96">
        <v>23720</v>
      </c>
      <c r="F49" s="96">
        <v>103857</v>
      </c>
      <c r="G49" s="96">
        <v>17416</v>
      </c>
      <c r="H49" s="96">
        <v>53607</v>
      </c>
      <c r="I49" s="96">
        <v>146319</v>
      </c>
      <c r="J49" s="96">
        <v>262398</v>
      </c>
      <c r="K49" s="96">
        <v>104184</v>
      </c>
      <c r="L49" s="96">
        <v>84726</v>
      </c>
    </row>
    <row r="50" spans="1:12" ht="15.75">
      <c r="A50" s="82">
        <v>2</v>
      </c>
      <c r="B50" s="71" t="s">
        <v>61</v>
      </c>
      <c r="C50" s="96">
        <v>19614</v>
      </c>
      <c r="D50" s="96">
        <v>99035</v>
      </c>
      <c r="E50" s="96">
        <v>1144</v>
      </c>
      <c r="F50" s="96">
        <v>20122</v>
      </c>
      <c r="G50" s="96">
        <v>2906</v>
      </c>
      <c r="H50" s="96">
        <v>17006</v>
      </c>
      <c r="I50" s="96">
        <v>23664</v>
      </c>
      <c r="J50" s="96">
        <v>136163</v>
      </c>
      <c r="K50" s="96">
        <v>15270</v>
      </c>
      <c r="L50" s="96">
        <v>44289</v>
      </c>
    </row>
    <row r="51" spans="1:12" ht="15.75">
      <c r="A51" s="82">
        <v>3</v>
      </c>
      <c r="B51" s="71" t="s">
        <v>164</v>
      </c>
      <c r="C51" s="96">
        <v>1809</v>
      </c>
      <c r="D51" s="96">
        <v>2154</v>
      </c>
      <c r="E51" s="96">
        <v>1254</v>
      </c>
      <c r="F51" s="96">
        <v>1598</v>
      </c>
      <c r="G51" s="96">
        <v>1547</v>
      </c>
      <c r="H51" s="96">
        <v>1998</v>
      </c>
      <c r="I51" s="96">
        <v>4610</v>
      </c>
      <c r="J51" s="96">
        <v>5750</v>
      </c>
      <c r="K51" s="96">
        <v>2321</v>
      </c>
      <c r="L51" s="96">
        <v>1842</v>
      </c>
    </row>
    <row r="52" spans="1:12" ht="15.75">
      <c r="A52" s="82">
        <v>4</v>
      </c>
      <c r="B52" s="71" t="s">
        <v>165</v>
      </c>
      <c r="C52" s="96">
        <v>221</v>
      </c>
      <c r="D52" s="96">
        <v>5206</v>
      </c>
      <c r="E52" s="96">
        <v>87</v>
      </c>
      <c r="F52" s="96">
        <v>1054</v>
      </c>
      <c r="G52" s="96">
        <v>419</v>
      </c>
      <c r="H52" s="96">
        <v>6286</v>
      </c>
      <c r="I52" s="96">
        <v>727</v>
      </c>
      <c r="J52" s="96">
        <v>12546</v>
      </c>
      <c r="K52" s="96">
        <v>217</v>
      </c>
      <c r="L52" s="96">
        <v>269</v>
      </c>
    </row>
    <row r="53" spans="1:12" ht="15.75">
      <c r="A53" s="82">
        <v>5</v>
      </c>
      <c r="B53" s="71" t="s">
        <v>166</v>
      </c>
      <c r="C53" s="96">
        <v>595</v>
      </c>
      <c r="D53" s="96">
        <v>2854</v>
      </c>
      <c r="E53" s="96">
        <v>30</v>
      </c>
      <c r="F53" s="96">
        <v>346</v>
      </c>
      <c r="G53" s="96">
        <v>0</v>
      </c>
      <c r="H53" s="96">
        <v>0</v>
      </c>
      <c r="I53" s="96">
        <v>625</v>
      </c>
      <c r="J53" s="96">
        <v>3200</v>
      </c>
      <c r="K53" s="96">
        <v>372</v>
      </c>
      <c r="L53" s="96">
        <v>350</v>
      </c>
    </row>
    <row r="54" spans="1:12" ht="15.75">
      <c r="A54" s="82">
        <v>6</v>
      </c>
      <c r="B54" s="71" t="s">
        <v>167</v>
      </c>
      <c r="C54" s="96">
        <v>10519</v>
      </c>
      <c r="D54" s="96">
        <v>67097</v>
      </c>
      <c r="E54" s="96">
        <v>0</v>
      </c>
      <c r="F54" s="96">
        <v>0</v>
      </c>
      <c r="G54" s="96">
        <v>0</v>
      </c>
      <c r="H54" s="96">
        <v>0</v>
      </c>
      <c r="I54" s="96">
        <v>10519</v>
      </c>
      <c r="J54" s="96">
        <v>67097</v>
      </c>
      <c r="K54" s="96">
        <v>4572</v>
      </c>
      <c r="L54" s="96">
        <v>8413</v>
      </c>
    </row>
    <row r="55" spans="1:12" ht="15.75">
      <c r="A55" s="82">
        <v>7</v>
      </c>
      <c r="B55" s="70" t="s">
        <v>168</v>
      </c>
      <c r="C55" s="96">
        <v>14</v>
      </c>
      <c r="D55" s="96">
        <v>4169</v>
      </c>
      <c r="E55" s="96">
        <v>14</v>
      </c>
      <c r="F55" s="96">
        <v>953</v>
      </c>
      <c r="G55" s="96">
        <v>302</v>
      </c>
      <c r="H55" s="96">
        <v>1526</v>
      </c>
      <c r="I55" s="96">
        <v>330</v>
      </c>
      <c r="J55" s="96">
        <v>6648</v>
      </c>
      <c r="K55" s="96">
        <v>2</v>
      </c>
      <c r="L55" s="96">
        <v>95</v>
      </c>
    </row>
    <row r="56" spans="1:12" ht="15.75">
      <c r="A56" s="82">
        <v>8</v>
      </c>
      <c r="B56" s="71" t="s">
        <v>169</v>
      </c>
      <c r="C56" s="96">
        <v>5755</v>
      </c>
      <c r="D56" s="96">
        <v>6568</v>
      </c>
      <c r="E56" s="96">
        <v>76</v>
      </c>
      <c r="F56" s="96">
        <v>571</v>
      </c>
      <c r="G56" s="96">
        <v>674</v>
      </c>
      <c r="H56" s="96">
        <v>1850</v>
      </c>
      <c r="I56" s="96">
        <v>6505</v>
      </c>
      <c r="J56" s="96">
        <v>8989</v>
      </c>
      <c r="K56" s="96">
        <v>2003</v>
      </c>
      <c r="L56" s="96">
        <v>1776</v>
      </c>
    </row>
    <row r="57" spans="1:12" ht="15.75">
      <c r="A57" s="82">
        <v>9</v>
      </c>
      <c r="B57" s="70" t="s">
        <v>215</v>
      </c>
      <c r="C57" s="96">
        <v>477</v>
      </c>
      <c r="D57" s="96">
        <v>2926</v>
      </c>
      <c r="E57" s="96">
        <v>104</v>
      </c>
      <c r="F57" s="96">
        <v>673</v>
      </c>
      <c r="G57" s="96">
        <v>163</v>
      </c>
      <c r="H57" s="96">
        <v>406</v>
      </c>
      <c r="I57" s="96">
        <v>744</v>
      </c>
      <c r="J57" s="96">
        <v>4005</v>
      </c>
      <c r="K57" s="96">
        <v>148</v>
      </c>
      <c r="L57" s="96">
        <v>206</v>
      </c>
    </row>
    <row r="58" spans="1:12" ht="15.75">
      <c r="A58" s="82">
        <v>10</v>
      </c>
      <c r="B58" s="70" t="s">
        <v>216</v>
      </c>
      <c r="C58" s="96">
        <v>1564</v>
      </c>
      <c r="D58" s="96">
        <v>1639</v>
      </c>
      <c r="E58" s="96">
        <v>211</v>
      </c>
      <c r="F58" s="96">
        <v>1275</v>
      </c>
      <c r="G58" s="96">
        <v>67</v>
      </c>
      <c r="H58" s="96">
        <v>215</v>
      </c>
      <c r="I58" s="96">
        <v>1842</v>
      </c>
      <c r="J58" s="96">
        <v>3129</v>
      </c>
      <c r="K58" s="96">
        <v>1445</v>
      </c>
      <c r="L58" s="96">
        <v>1553</v>
      </c>
    </row>
    <row r="59" spans="1:12" ht="15.75">
      <c r="A59" s="82">
        <v>11</v>
      </c>
      <c r="B59" s="71" t="s">
        <v>171</v>
      </c>
      <c r="C59" s="96">
        <v>27937</v>
      </c>
      <c r="D59" s="96">
        <v>18428</v>
      </c>
      <c r="E59" s="96">
        <v>613</v>
      </c>
      <c r="F59" s="96">
        <v>1525</v>
      </c>
      <c r="G59" s="96">
        <v>1392</v>
      </c>
      <c r="H59" s="96">
        <v>1868</v>
      </c>
      <c r="I59" s="96">
        <v>29942</v>
      </c>
      <c r="J59" s="96">
        <v>21821</v>
      </c>
      <c r="K59" s="96">
        <v>17157</v>
      </c>
      <c r="L59" s="96">
        <v>7927</v>
      </c>
    </row>
    <row r="60" spans="1:12" ht="15.75">
      <c r="A60" s="82">
        <v>12</v>
      </c>
      <c r="B60" s="70" t="s">
        <v>217</v>
      </c>
      <c r="C60" s="96">
        <v>504</v>
      </c>
      <c r="D60" s="96">
        <v>609</v>
      </c>
      <c r="E60" s="96">
        <v>265</v>
      </c>
      <c r="F60" s="96">
        <v>2390</v>
      </c>
      <c r="G60" s="96">
        <v>408</v>
      </c>
      <c r="H60" s="96">
        <v>1467</v>
      </c>
      <c r="I60" s="96">
        <v>1177</v>
      </c>
      <c r="J60" s="96">
        <v>4466</v>
      </c>
      <c r="K60" s="96">
        <v>188</v>
      </c>
      <c r="L60" s="96">
        <v>1571</v>
      </c>
    </row>
    <row r="61" spans="1:12" ht="15.75">
      <c r="A61" s="82">
        <v>13</v>
      </c>
      <c r="B61" s="71" t="s">
        <v>173</v>
      </c>
      <c r="C61" s="96">
        <v>9504</v>
      </c>
      <c r="D61" s="96">
        <v>57049</v>
      </c>
      <c r="E61" s="96">
        <v>2714</v>
      </c>
      <c r="F61" s="96">
        <v>28417</v>
      </c>
      <c r="G61" s="96">
        <v>15545</v>
      </c>
      <c r="H61" s="96">
        <v>56338</v>
      </c>
      <c r="I61" s="96">
        <v>27763</v>
      </c>
      <c r="J61" s="96">
        <v>141804</v>
      </c>
      <c r="K61" s="96">
        <v>8916</v>
      </c>
      <c r="L61" s="96">
        <v>32334</v>
      </c>
    </row>
    <row r="62" spans="1:12" ht="15.75">
      <c r="A62" s="82">
        <v>14</v>
      </c>
      <c r="B62" s="71" t="s">
        <v>174</v>
      </c>
      <c r="C62" s="96">
        <v>66032</v>
      </c>
      <c r="D62" s="96">
        <v>36933</v>
      </c>
      <c r="E62" s="96">
        <v>5204</v>
      </c>
      <c r="F62" s="96">
        <v>21814</v>
      </c>
      <c r="G62" s="96">
        <v>26789</v>
      </c>
      <c r="H62" s="96">
        <v>115708</v>
      </c>
      <c r="I62" s="96">
        <v>98025</v>
      </c>
      <c r="J62" s="96">
        <v>174455</v>
      </c>
      <c r="K62" s="96">
        <v>65920</v>
      </c>
      <c r="L62" s="96">
        <v>30009</v>
      </c>
    </row>
    <row r="63" spans="1:12" ht="15.75">
      <c r="A63" s="82">
        <v>15</v>
      </c>
      <c r="B63" s="71" t="s">
        <v>175</v>
      </c>
      <c r="C63" s="96">
        <v>4619</v>
      </c>
      <c r="D63" s="96">
        <v>37726</v>
      </c>
      <c r="E63" s="96">
        <v>664</v>
      </c>
      <c r="F63" s="96">
        <v>33978</v>
      </c>
      <c r="G63" s="96">
        <v>317</v>
      </c>
      <c r="H63" s="96">
        <v>7891</v>
      </c>
      <c r="I63" s="96">
        <v>5600</v>
      </c>
      <c r="J63" s="96">
        <v>79595</v>
      </c>
      <c r="K63" s="96">
        <v>4531</v>
      </c>
      <c r="L63" s="96">
        <v>23274</v>
      </c>
    </row>
    <row r="64" spans="1:12" ht="15.75">
      <c r="A64" s="82">
        <v>16</v>
      </c>
      <c r="B64" s="71" t="s">
        <v>176</v>
      </c>
      <c r="C64" s="96">
        <v>22385</v>
      </c>
      <c r="D64" s="96">
        <v>73554</v>
      </c>
      <c r="E64" s="96">
        <v>597</v>
      </c>
      <c r="F64" s="96">
        <v>49595</v>
      </c>
      <c r="G64" s="96">
        <v>511</v>
      </c>
      <c r="H64" s="96">
        <v>12853</v>
      </c>
      <c r="I64" s="96">
        <v>23493</v>
      </c>
      <c r="J64" s="96">
        <v>136002</v>
      </c>
      <c r="K64" s="96">
        <v>22324</v>
      </c>
      <c r="L64" s="96">
        <v>70077</v>
      </c>
    </row>
    <row r="65" spans="1:12" ht="15.75">
      <c r="A65" s="69"/>
      <c r="B65" s="70" t="s">
        <v>177</v>
      </c>
      <c r="C65" s="97">
        <v>276732</v>
      </c>
      <c r="D65" s="97">
        <v>520881</v>
      </c>
      <c r="E65" s="97">
        <v>36697</v>
      </c>
      <c r="F65" s="97">
        <v>268168</v>
      </c>
      <c r="G65" s="97">
        <v>68456</v>
      </c>
      <c r="H65" s="97">
        <v>279019</v>
      </c>
      <c r="I65" s="97">
        <v>381885</v>
      </c>
      <c r="J65" s="97">
        <v>1068068</v>
      </c>
      <c r="K65" s="97">
        <v>249570</v>
      </c>
      <c r="L65" s="97">
        <v>308711</v>
      </c>
    </row>
    <row r="66" spans="1:12" ht="15.75">
      <c r="A66" s="81" t="s">
        <v>178</v>
      </c>
      <c r="B66" s="72" t="s">
        <v>179</v>
      </c>
      <c r="C66" s="55"/>
      <c r="D66" s="96"/>
      <c r="E66" s="96"/>
      <c r="F66" s="96"/>
      <c r="G66" s="96"/>
      <c r="H66" s="96"/>
      <c r="I66" s="96"/>
      <c r="J66" s="96"/>
      <c r="K66" s="96"/>
      <c r="L66" s="96"/>
    </row>
    <row r="67" spans="1:12" ht="15.75">
      <c r="A67" s="69">
        <v>1</v>
      </c>
      <c r="B67" s="70" t="s">
        <v>180</v>
      </c>
      <c r="C67" s="67">
        <v>128930</v>
      </c>
      <c r="D67" s="67">
        <v>79779</v>
      </c>
      <c r="E67" s="67">
        <v>37929</v>
      </c>
      <c r="F67" s="67">
        <v>31630</v>
      </c>
      <c r="G67" s="67">
        <v>38085</v>
      </c>
      <c r="H67" s="67">
        <v>29628</v>
      </c>
      <c r="I67" s="67">
        <v>204944</v>
      </c>
      <c r="J67" s="67">
        <v>141037</v>
      </c>
      <c r="K67" s="67">
        <v>128930</v>
      </c>
      <c r="L67" s="67">
        <v>79779</v>
      </c>
    </row>
    <row r="68" spans="1:12" ht="15.75">
      <c r="A68" s="82">
        <v>2</v>
      </c>
      <c r="B68" s="71" t="s">
        <v>181</v>
      </c>
      <c r="C68" s="67">
        <v>26636</v>
      </c>
      <c r="D68" s="67">
        <v>12024</v>
      </c>
      <c r="E68" s="67">
        <v>448</v>
      </c>
      <c r="F68" s="67">
        <v>427</v>
      </c>
      <c r="G68" s="67">
        <v>6472</v>
      </c>
      <c r="H68" s="67">
        <v>6576</v>
      </c>
      <c r="I68" s="67">
        <v>33556</v>
      </c>
      <c r="J68" s="67">
        <v>19027</v>
      </c>
      <c r="K68" s="67">
        <v>26636</v>
      </c>
      <c r="L68" s="67">
        <v>12024</v>
      </c>
    </row>
    <row r="69" spans="1:12" ht="15.75">
      <c r="A69" s="82">
        <v>3</v>
      </c>
      <c r="B69" s="71" t="s">
        <v>182</v>
      </c>
      <c r="C69" s="67">
        <v>223965</v>
      </c>
      <c r="D69" s="67">
        <v>82772</v>
      </c>
      <c r="E69" s="67">
        <v>21475</v>
      </c>
      <c r="F69" s="67">
        <v>8841</v>
      </c>
      <c r="G69" s="67">
        <v>39440</v>
      </c>
      <c r="H69" s="67">
        <v>13858</v>
      </c>
      <c r="I69" s="67">
        <v>284880</v>
      </c>
      <c r="J69" s="67">
        <v>105471</v>
      </c>
      <c r="K69" s="67">
        <v>223965</v>
      </c>
      <c r="L69" s="67">
        <v>82772</v>
      </c>
    </row>
    <row r="70" spans="1:12" ht="15.75">
      <c r="A70" s="82">
        <v>4</v>
      </c>
      <c r="B70" s="71" t="s">
        <v>183</v>
      </c>
      <c r="C70" s="67">
        <v>314987</v>
      </c>
      <c r="D70" s="67">
        <v>225825</v>
      </c>
      <c r="E70" s="67">
        <v>10694</v>
      </c>
      <c r="F70" s="67">
        <v>10234</v>
      </c>
      <c r="G70" s="67">
        <v>61707</v>
      </c>
      <c r="H70" s="67">
        <v>52866</v>
      </c>
      <c r="I70" s="67">
        <v>387388</v>
      </c>
      <c r="J70" s="67">
        <v>288925</v>
      </c>
      <c r="K70" s="67">
        <v>297911</v>
      </c>
      <c r="L70" s="67">
        <v>222649</v>
      </c>
    </row>
    <row r="71" spans="1:12" ht="15.75">
      <c r="A71" s="82">
        <v>5</v>
      </c>
      <c r="B71" s="71" t="s">
        <v>184</v>
      </c>
      <c r="C71" s="67">
        <v>398827</v>
      </c>
      <c r="D71" s="67">
        <v>286827</v>
      </c>
      <c r="E71" s="67">
        <v>29561</v>
      </c>
      <c r="F71" s="67">
        <v>23453</v>
      </c>
      <c r="G71" s="67">
        <v>54738</v>
      </c>
      <c r="H71" s="67">
        <v>44504</v>
      </c>
      <c r="I71" s="67">
        <v>483126</v>
      </c>
      <c r="J71" s="67">
        <v>354784</v>
      </c>
      <c r="K71" s="67">
        <v>398827</v>
      </c>
      <c r="L71" s="67">
        <v>286827</v>
      </c>
    </row>
    <row r="72" spans="1:12" ht="15.75">
      <c r="A72" s="82">
        <v>6</v>
      </c>
      <c r="B72" s="71" t="s">
        <v>185</v>
      </c>
      <c r="C72" s="67">
        <v>25674</v>
      </c>
      <c r="D72" s="67">
        <v>9950</v>
      </c>
      <c r="E72" s="67">
        <v>321</v>
      </c>
      <c r="F72" s="67">
        <v>208</v>
      </c>
      <c r="G72" s="67">
        <v>5884</v>
      </c>
      <c r="H72" s="67">
        <v>2282</v>
      </c>
      <c r="I72" s="67">
        <v>31879</v>
      </c>
      <c r="J72" s="67">
        <v>12440</v>
      </c>
      <c r="K72" s="67">
        <v>25674</v>
      </c>
      <c r="L72" s="67">
        <v>9950</v>
      </c>
    </row>
    <row r="73" spans="1:12" ht="15.75">
      <c r="A73" s="81"/>
      <c r="B73" s="72" t="s">
        <v>186</v>
      </c>
      <c r="C73" s="67">
        <v>1119019</v>
      </c>
      <c r="D73" s="67">
        <v>697177</v>
      </c>
      <c r="E73" s="67">
        <v>100428</v>
      </c>
      <c r="F73" s="67">
        <v>74793</v>
      </c>
      <c r="G73" s="67">
        <v>206326</v>
      </c>
      <c r="H73" s="67">
        <v>149714</v>
      </c>
      <c r="I73" s="67">
        <v>1425773</v>
      </c>
      <c r="J73" s="67">
        <v>921684</v>
      </c>
      <c r="K73" s="67">
        <v>1101943</v>
      </c>
      <c r="L73" s="67">
        <v>694001</v>
      </c>
    </row>
    <row r="74" spans="1:12" ht="15.75">
      <c r="A74" s="72" t="s">
        <v>187</v>
      </c>
      <c r="B74" s="74"/>
      <c r="C74" s="51">
        <v>2252521</v>
      </c>
      <c r="D74" s="51">
        <v>3324346.74</v>
      </c>
      <c r="E74" s="51">
        <v>433131</v>
      </c>
      <c r="F74" s="51">
        <v>2213167.48</v>
      </c>
      <c r="G74" s="51">
        <v>802186</v>
      </c>
      <c r="H74" s="51">
        <v>3013366</v>
      </c>
      <c r="I74" s="51">
        <v>3487838</v>
      </c>
      <c r="J74" s="73">
        <v>8550880.219999999</v>
      </c>
      <c r="K74" s="51">
        <v>2131232</v>
      </c>
      <c r="L74" s="51">
        <v>2627199</v>
      </c>
    </row>
    <row r="75" spans="1:12" ht="15.75">
      <c r="A75" s="72" t="s">
        <v>218</v>
      </c>
      <c r="B75" s="72"/>
      <c r="C75" s="51">
        <v>3371540</v>
      </c>
      <c r="D75" s="51">
        <v>4021523.74</v>
      </c>
      <c r="E75" s="51">
        <v>533559</v>
      </c>
      <c r="F75" s="51">
        <v>2287960.48</v>
      </c>
      <c r="G75" s="51">
        <v>1008512</v>
      </c>
      <c r="H75" s="51">
        <v>3163080</v>
      </c>
      <c r="I75" s="51">
        <v>4913611</v>
      </c>
      <c r="J75" s="73">
        <v>9472564.219999999</v>
      </c>
      <c r="K75" s="51">
        <v>3233175</v>
      </c>
      <c r="L75" s="51">
        <v>3321200</v>
      </c>
    </row>
    <row r="76" spans="1:12" ht="15.75">
      <c r="A76" s="81" t="s">
        <v>189</v>
      </c>
      <c r="B76" s="72" t="s">
        <v>190</v>
      </c>
      <c r="C76" s="55"/>
      <c r="D76" s="96"/>
      <c r="E76" s="96"/>
      <c r="F76" s="96"/>
      <c r="G76" s="96"/>
      <c r="H76" s="96"/>
      <c r="I76" s="96"/>
      <c r="J76" s="96"/>
      <c r="K76" s="96"/>
      <c r="L76" s="96"/>
    </row>
    <row r="77" spans="1:12" ht="15.75">
      <c r="A77" s="82">
        <v>1</v>
      </c>
      <c r="B77" s="71" t="s">
        <v>191</v>
      </c>
      <c r="C77" s="67">
        <v>285553</v>
      </c>
      <c r="D77" s="67">
        <v>103059</v>
      </c>
      <c r="E77" s="67">
        <v>24791</v>
      </c>
      <c r="F77" s="67">
        <v>15539</v>
      </c>
      <c r="G77" s="67">
        <v>0</v>
      </c>
      <c r="H77" s="67">
        <v>0</v>
      </c>
      <c r="I77" s="67">
        <v>310344</v>
      </c>
      <c r="J77" s="67">
        <v>118598</v>
      </c>
      <c r="K77" s="67">
        <v>285553</v>
      </c>
      <c r="L77" s="67">
        <v>103059</v>
      </c>
    </row>
    <row r="78" spans="1:12" ht="15.75">
      <c r="A78" s="82">
        <v>2</v>
      </c>
      <c r="B78" s="71" t="s">
        <v>192</v>
      </c>
      <c r="C78" s="67">
        <v>1141765</v>
      </c>
      <c r="D78" s="67">
        <v>459731</v>
      </c>
      <c r="E78" s="67">
        <v>83470</v>
      </c>
      <c r="F78" s="67">
        <v>58220</v>
      </c>
      <c r="G78" s="67">
        <v>114454</v>
      </c>
      <c r="H78" s="67">
        <v>72205</v>
      </c>
      <c r="I78" s="67">
        <v>1339689</v>
      </c>
      <c r="J78" s="67">
        <v>590156</v>
      </c>
      <c r="K78" s="67">
        <v>392568</v>
      </c>
      <c r="L78" s="67">
        <v>98427</v>
      </c>
    </row>
    <row r="79" spans="1:12" ht="15.75">
      <c r="A79" s="82">
        <v>3</v>
      </c>
      <c r="B79" s="71" t="s">
        <v>219</v>
      </c>
      <c r="C79" s="67">
        <v>0</v>
      </c>
      <c r="D79" s="67">
        <v>0</v>
      </c>
      <c r="E79" s="67">
        <v>1417</v>
      </c>
      <c r="F79" s="67">
        <v>2107</v>
      </c>
      <c r="G79" s="67">
        <v>0</v>
      </c>
      <c r="H79" s="67">
        <v>0</v>
      </c>
      <c r="I79" s="67">
        <v>1417</v>
      </c>
      <c r="J79" s="67">
        <v>2107</v>
      </c>
      <c r="K79" s="67">
        <v>0</v>
      </c>
      <c r="L79" s="67">
        <v>0</v>
      </c>
    </row>
    <row r="80" spans="1:12" ht="15.75">
      <c r="A80" s="69"/>
      <c r="B80" s="70" t="s">
        <v>194</v>
      </c>
      <c r="C80" s="73">
        <v>1427318</v>
      </c>
      <c r="D80" s="73">
        <v>562790</v>
      </c>
      <c r="E80" s="73">
        <v>109678</v>
      </c>
      <c r="F80" s="73">
        <v>75866</v>
      </c>
      <c r="G80" s="73">
        <v>114454</v>
      </c>
      <c r="H80" s="73">
        <v>72205</v>
      </c>
      <c r="I80" s="73">
        <v>1651450</v>
      </c>
      <c r="J80" s="73">
        <v>710861</v>
      </c>
      <c r="K80" s="73">
        <v>678121</v>
      </c>
      <c r="L80" s="73">
        <v>201486</v>
      </c>
    </row>
    <row r="81" spans="1:12" ht="15.75">
      <c r="A81" s="106" t="s">
        <v>195</v>
      </c>
      <c r="B81" s="71" t="s">
        <v>196</v>
      </c>
      <c r="C81" s="55">
        <v>0</v>
      </c>
      <c r="D81" s="55">
        <v>0</v>
      </c>
      <c r="E81" s="55">
        <v>9365</v>
      </c>
      <c r="F81" s="55">
        <v>74230</v>
      </c>
      <c r="G81" s="55">
        <v>3601</v>
      </c>
      <c r="H81" s="55">
        <v>72571</v>
      </c>
      <c r="I81" s="55">
        <v>12966</v>
      </c>
      <c r="J81" s="55">
        <v>146801</v>
      </c>
      <c r="K81" s="55">
        <v>0</v>
      </c>
      <c r="L81" s="55">
        <v>0</v>
      </c>
    </row>
    <row r="82" spans="1:12" ht="15.75">
      <c r="A82" s="86"/>
      <c r="B82" s="87" t="s">
        <v>197</v>
      </c>
      <c r="C82" s="55">
        <v>0</v>
      </c>
      <c r="D82" s="55">
        <v>0</v>
      </c>
      <c r="E82" s="55">
        <v>9365</v>
      </c>
      <c r="F82" s="55">
        <v>74230</v>
      </c>
      <c r="G82" s="55">
        <v>3601</v>
      </c>
      <c r="H82" s="55">
        <v>72571</v>
      </c>
      <c r="I82" s="55">
        <v>12966</v>
      </c>
      <c r="J82" s="55">
        <v>146801</v>
      </c>
      <c r="K82" s="55">
        <v>0</v>
      </c>
      <c r="L82" s="55">
        <v>0</v>
      </c>
    </row>
    <row r="83" spans="1:12" ht="15.75">
      <c r="A83" s="86"/>
      <c r="B83" s="87" t="s">
        <v>198</v>
      </c>
      <c r="C83" s="51">
        <v>4798858</v>
      </c>
      <c r="D83" s="51">
        <v>4584313.74</v>
      </c>
      <c r="E83" s="51">
        <v>652602</v>
      </c>
      <c r="F83" s="51">
        <v>2438056.48</v>
      </c>
      <c r="G83" s="51">
        <v>1126567</v>
      </c>
      <c r="H83" s="51">
        <v>3307856</v>
      </c>
      <c r="I83" s="51">
        <v>6578027</v>
      </c>
      <c r="J83" s="73">
        <v>10330226.219999999</v>
      </c>
      <c r="K83" s="51">
        <v>3911296</v>
      </c>
      <c r="L83" s="51">
        <v>3522686</v>
      </c>
    </row>
    <row r="84" spans="1:12" ht="12.75">
      <c r="A84" s="102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</sheetData>
  <mergeCells count="20">
    <mergeCell ref="A43:L43"/>
    <mergeCell ref="A44:L44"/>
    <mergeCell ref="B46:B47"/>
    <mergeCell ref="C46:D46"/>
    <mergeCell ref="E46:F46"/>
    <mergeCell ref="G46:H46"/>
    <mergeCell ref="I46:J46"/>
    <mergeCell ref="K46:L46"/>
    <mergeCell ref="I5:J5"/>
    <mergeCell ref="K5:L5"/>
    <mergeCell ref="A16:B16"/>
    <mergeCell ref="A42:L42"/>
    <mergeCell ref="B5:B6"/>
    <mergeCell ref="C5:D5"/>
    <mergeCell ref="E5:F5"/>
    <mergeCell ref="G5:H5"/>
    <mergeCell ref="A1:L1"/>
    <mergeCell ref="A2:L2"/>
    <mergeCell ref="A3:L3"/>
    <mergeCell ref="K4:L4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70">
      <selection activeCell="B92" sqref="B92"/>
    </sheetView>
  </sheetViews>
  <sheetFormatPr defaultColWidth="9.140625" defaultRowHeight="12.75"/>
  <cols>
    <col min="2" max="2" width="43.00390625" style="0" customWidth="1"/>
    <col min="3" max="3" width="4.28125" style="0" customWidth="1"/>
    <col min="4" max="4" width="15.28125" style="0" customWidth="1"/>
    <col min="5" max="5" width="13.7109375" style="0" customWidth="1"/>
    <col min="6" max="6" width="15.8515625" style="0" customWidth="1"/>
    <col min="7" max="7" width="14.28125" style="0" customWidth="1"/>
    <col min="8" max="8" width="13.00390625" style="0" customWidth="1"/>
    <col min="9" max="9" width="12.421875" style="0" customWidth="1"/>
    <col min="10" max="10" width="10.8515625" style="0" customWidth="1"/>
  </cols>
  <sheetData>
    <row r="1" spans="1:11" ht="20.25">
      <c r="A1" s="388" t="s">
        <v>126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20.25">
      <c r="A2" s="388" t="s">
        <v>220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0.25">
      <c r="A3" s="388" t="s">
        <v>221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1" ht="2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0.25">
      <c r="A5" s="111" t="s">
        <v>131</v>
      </c>
      <c r="B5" s="389" t="s">
        <v>132</v>
      </c>
      <c r="C5" s="112"/>
      <c r="D5" s="391" t="s">
        <v>222</v>
      </c>
      <c r="E5" s="391"/>
      <c r="F5" s="392" t="s">
        <v>223</v>
      </c>
      <c r="G5" s="392"/>
      <c r="H5" s="392" t="s">
        <v>224</v>
      </c>
      <c r="I5" s="392"/>
      <c r="J5" s="392" t="s">
        <v>225</v>
      </c>
      <c r="K5" s="392"/>
    </row>
    <row r="6" spans="1:11" ht="20.25">
      <c r="A6" s="111" t="s">
        <v>136</v>
      </c>
      <c r="B6" s="390"/>
      <c r="C6" s="113"/>
      <c r="D6" s="114" t="s">
        <v>208</v>
      </c>
      <c r="E6" s="114" t="s">
        <v>209</v>
      </c>
      <c r="F6" s="114" t="s">
        <v>208</v>
      </c>
      <c r="G6" s="114" t="s">
        <v>209</v>
      </c>
      <c r="H6" s="114" t="s">
        <v>208</v>
      </c>
      <c r="I6" s="114" t="s">
        <v>209</v>
      </c>
      <c r="J6" s="114" t="s">
        <v>208</v>
      </c>
      <c r="K6" s="115" t="s">
        <v>209</v>
      </c>
    </row>
    <row r="7" spans="1:11" ht="20.25">
      <c r="A7" s="111" t="s">
        <v>144</v>
      </c>
      <c r="B7" s="116" t="s">
        <v>145</v>
      </c>
      <c r="C7" s="116"/>
      <c r="D7" s="117"/>
      <c r="E7" s="117"/>
      <c r="F7" s="117"/>
      <c r="G7" s="117"/>
      <c r="H7" s="117"/>
      <c r="I7" s="117"/>
      <c r="J7" s="117"/>
      <c r="K7" s="117"/>
    </row>
    <row r="8" spans="1:11" ht="20.25">
      <c r="A8" s="111">
        <v>1</v>
      </c>
      <c r="B8" s="116" t="s">
        <v>53</v>
      </c>
      <c r="C8" s="116"/>
      <c r="D8" s="118">
        <v>452690</v>
      </c>
      <c r="E8" s="118">
        <v>367611</v>
      </c>
      <c r="F8" s="118">
        <v>321797</v>
      </c>
      <c r="G8" s="118">
        <v>233659</v>
      </c>
      <c r="H8" s="118">
        <v>129341</v>
      </c>
      <c r="I8" s="118">
        <v>108354</v>
      </c>
      <c r="J8" s="118">
        <v>5344</v>
      </c>
      <c r="K8" s="118">
        <v>500</v>
      </c>
    </row>
    <row r="9" spans="1:11" ht="20.25">
      <c r="A9" s="111">
        <v>2</v>
      </c>
      <c r="B9" s="116" t="s">
        <v>57</v>
      </c>
      <c r="C9" s="116"/>
      <c r="D9" s="118">
        <v>77291</v>
      </c>
      <c r="E9" s="118">
        <v>92445</v>
      </c>
      <c r="F9" s="118">
        <v>67105</v>
      </c>
      <c r="G9" s="118">
        <v>53938</v>
      </c>
      <c r="H9" s="118">
        <v>14064</v>
      </c>
      <c r="I9" s="118">
        <v>14446</v>
      </c>
      <c r="J9" s="118">
        <v>445</v>
      </c>
      <c r="K9" s="118">
        <v>379</v>
      </c>
    </row>
    <row r="10" spans="1:11" ht="20.25">
      <c r="A10" s="111">
        <v>3</v>
      </c>
      <c r="B10" s="116" t="s">
        <v>71</v>
      </c>
      <c r="C10" s="116"/>
      <c r="D10" s="118">
        <v>123225</v>
      </c>
      <c r="E10" s="118">
        <v>107708</v>
      </c>
      <c r="F10" s="118">
        <v>11877</v>
      </c>
      <c r="G10" s="118">
        <v>113612</v>
      </c>
      <c r="H10" s="118">
        <v>76996</v>
      </c>
      <c r="I10" s="118">
        <v>55318</v>
      </c>
      <c r="J10" s="118">
        <v>1316</v>
      </c>
      <c r="K10" s="118">
        <v>180</v>
      </c>
    </row>
    <row r="11" spans="1:11" ht="20.25">
      <c r="A11" s="111">
        <v>4</v>
      </c>
      <c r="B11" s="116" t="s">
        <v>68</v>
      </c>
      <c r="C11" s="116"/>
      <c r="D11" s="118">
        <v>36652</v>
      </c>
      <c r="E11" s="118">
        <v>19971</v>
      </c>
      <c r="F11" s="118">
        <v>31753</v>
      </c>
      <c r="G11" s="118">
        <v>27810</v>
      </c>
      <c r="H11" s="118">
        <v>13245</v>
      </c>
      <c r="I11" s="118">
        <v>11038</v>
      </c>
      <c r="J11" s="118">
        <v>1402</v>
      </c>
      <c r="K11" s="118">
        <v>309</v>
      </c>
    </row>
    <row r="12" spans="1:11" ht="20.25">
      <c r="A12" s="111">
        <v>5</v>
      </c>
      <c r="B12" s="116" t="s">
        <v>69</v>
      </c>
      <c r="C12" s="116"/>
      <c r="D12" s="118">
        <v>167555</v>
      </c>
      <c r="E12" s="118">
        <v>507630</v>
      </c>
      <c r="F12" s="118">
        <v>110386</v>
      </c>
      <c r="G12" s="118">
        <v>248757</v>
      </c>
      <c r="H12" s="118">
        <v>71280</v>
      </c>
      <c r="I12" s="118">
        <v>192161</v>
      </c>
      <c r="J12" s="118">
        <v>405</v>
      </c>
      <c r="K12" s="118">
        <v>211</v>
      </c>
    </row>
    <row r="13" spans="1:11" ht="20.25">
      <c r="A13" s="111">
        <v>6</v>
      </c>
      <c r="B13" s="116" t="s">
        <v>70</v>
      </c>
      <c r="C13" s="116"/>
      <c r="D13" s="118">
        <v>272906</v>
      </c>
      <c r="E13" s="118">
        <v>352278</v>
      </c>
      <c r="F13" s="118">
        <v>262681</v>
      </c>
      <c r="G13" s="118">
        <v>366803</v>
      </c>
      <c r="H13" s="118">
        <v>119345</v>
      </c>
      <c r="I13" s="118">
        <v>98624</v>
      </c>
      <c r="J13" s="118">
        <v>16009</v>
      </c>
      <c r="K13" s="118">
        <v>3923</v>
      </c>
    </row>
    <row r="14" spans="1:11" ht="20.25">
      <c r="A14" s="111">
        <v>7</v>
      </c>
      <c r="B14" s="116" t="s">
        <v>74</v>
      </c>
      <c r="C14" s="116"/>
      <c r="D14" s="118">
        <v>178542</v>
      </c>
      <c r="E14" s="118">
        <v>225267</v>
      </c>
      <c r="F14" s="118">
        <v>128965</v>
      </c>
      <c r="G14" s="118">
        <v>99698</v>
      </c>
      <c r="H14" s="118">
        <v>23845</v>
      </c>
      <c r="I14" s="118">
        <v>11654</v>
      </c>
      <c r="J14" s="118">
        <v>2452</v>
      </c>
      <c r="K14" s="118">
        <v>485</v>
      </c>
    </row>
    <row r="15" spans="1:11" ht="20.25">
      <c r="A15" s="111"/>
      <c r="B15" s="119" t="s">
        <v>150</v>
      </c>
      <c r="C15" s="119"/>
      <c r="D15" s="120">
        <v>1308861</v>
      </c>
      <c r="E15" s="120">
        <v>1672910</v>
      </c>
      <c r="F15" s="120">
        <v>934564</v>
      </c>
      <c r="G15" s="120">
        <v>1144277</v>
      </c>
      <c r="H15" s="120">
        <v>448116</v>
      </c>
      <c r="I15" s="120">
        <v>491595</v>
      </c>
      <c r="J15" s="120">
        <v>27373</v>
      </c>
      <c r="K15" s="120">
        <v>5987</v>
      </c>
    </row>
    <row r="16" spans="1:11" ht="20.25">
      <c r="A16" s="393" t="s">
        <v>151</v>
      </c>
      <c r="B16" s="394"/>
      <c r="C16" s="122"/>
      <c r="D16" s="118"/>
      <c r="E16" s="118"/>
      <c r="F16" s="118"/>
      <c r="G16" s="118"/>
      <c r="H16" s="118"/>
      <c r="I16" s="118"/>
      <c r="J16" s="118"/>
      <c r="K16" s="118"/>
    </row>
    <row r="17" spans="1:11" ht="20.25">
      <c r="A17" s="123">
        <v>1</v>
      </c>
      <c r="B17" s="124" t="s">
        <v>48</v>
      </c>
      <c r="C17" s="116"/>
      <c r="D17" s="118">
        <v>2361</v>
      </c>
      <c r="E17" s="118">
        <v>3768</v>
      </c>
      <c r="F17" s="118">
        <v>784</v>
      </c>
      <c r="G17" s="118">
        <v>1832</v>
      </c>
      <c r="H17" s="118">
        <v>1425</v>
      </c>
      <c r="I17" s="118">
        <v>1825</v>
      </c>
      <c r="J17" s="118">
        <v>67</v>
      </c>
      <c r="K17" s="118">
        <v>3</v>
      </c>
    </row>
    <row r="18" spans="1:11" ht="20.25">
      <c r="A18" s="123">
        <v>2</v>
      </c>
      <c r="B18" s="124" t="s">
        <v>49</v>
      </c>
      <c r="C18" s="116"/>
      <c r="D18" s="118">
        <v>2992</v>
      </c>
      <c r="E18" s="118">
        <v>3832</v>
      </c>
      <c r="F18" s="118">
        <v>3650</v>
      </c>
      <c r="G18" s="118">
        <v>5072</v>
      </c>
      <c r="H18" s="118">
        <v>690</v>
      </c>
      <c r="I18" s="118">
        <v>840</v>
      </c>
      <c r="J18" s="118">
        <v>10</v>
      </c>
      <c r="K18" s="118">
        <v>1</v>
      </c>
    </row>
    <row r="19" spans="1:11" ht="20.25">
      <c r="A19" s="123">
        <v>3</v>
      </c>
      <c r="B19" s="124" t="s">
        <v>50</v>
      </c>
      <c r="C19" s="116"/>
      <c r="D19" s="118">
        <v>7740</v>
      </c>
      <c r="E19" s="118">
        <v>6714</v>
      </c>
      <c r="F19" s="118">
        <v>6786</v>
      </c>
      <c r="G19" s="118">
        <v>5433</v>
      </c>
      <c r="H19" s="118">
        <v>2601</v>
      </c>
      <c r="I19" s="118">
        <v>2932</v>
      </c>
      <c r="J19" s="118">
        <v>23</v>
      </c>
      <c r="K19" s="118">
        <v>4</v>
      </c>
    </row>
    <row r="20" spans="1:11" ht="20.25">
      <c r="A20" s="123">
        <v>4</v>
      </c>
      <c r="B20" s="125" t="s">
        <v>51</v>
      </c>
      <c r="C20" s="116"/>
      <c r="D20" s="118">
        <v>14664</v>
      </c>
      <c r="E20" s="118">
        <v>455700</v>
      </c>
      <c r="F20" s="118">
        <v>33908</v>
      </c>
      <c r="G20" s="118">
        <v>54570</v>
      </c>
      <c r="H20" s="118">
        <v>1347</v>
      </c>
      <c r="I20" s="118">
        <v>815</v>
      </c>
      <c r="J20" s="118">
        <v>210</v>
      </c>
      <c r="K20" s="118">
        <v>130</v>
      </c>
    </row>
    <row r="21" spans="1:11" ht="20.25">
      <c r="A21" s="123">
        <v>5</v>
      </c>
      <c r="B21" s="125" t="s">
        <v>52</v>
      </c>
      <c r="C21" s="116"/>
      <c r="D21" s="118">
        <v>5451</v>
      </c>
      <c r="E21" s="118">
        <v>3830</v>
      </c>
      <c r="F21" s="118">
        <v>4317</v>
      </c>
      <c r="G21" s="118">
        <v>2734</v>
      </c>
      <c r="H21" s="118">
        <v>1841</v>
      </c>
      <c r="I21" s="118">
        <v>1514</v>
      </c>
      <c r="J21" s="118">
        <v>17</v>
      </c>
      <c r="K21" s="118">
        <v>6</v>
      </c>
    </row>
    <row r="22" spans="1:11" ht="20.25">
      <c r="A22" s="123">
        <v>6</v>
      </c>
      <c r="B22" s="124" t="s">
        <v>55</v>
      </c>
      <c r="C22" s="116"/>
      <c r="D22" s="118">
        <v>13375</v>
      </c>
      <c r="E22" s="118">
        <v>17091</v>
      </c>
      <c r="F22" s="118">
        <v>10340</v>
      </c>
      <c r="G22" s="118">
        <v>13506</v>
      </c>
      <c r="H22" s="118">
        <v>1951</v>
      </c>
      <c r="I22" s="118">
        <v>2685</v>
      </c>
      <c r="J22" s="118">
        <v>12</v>
      </c>
      <c r="K22" s="118">
        <v>1</v>
      </c>
    </row>
    <row r="23" spans="1:11" ht="20.25">
      <c r="A23" s="123">
        <v>7</v>
      </c>
      <c r="B23" s="125" t="s">
        <v>58</v>
      </c>
      <c r="C23" s="116"/>
      <c r="D23" s="118">
        <v>3754</v>
      </c>
      <c r="E23" s="118">
        <v>10181</v>
      </c>
      <c r="F23" s="118">
        <v>610</v>
      </c>
      <c r="G23" s="118">
        <v>335</v>
      </c>
      <c r="H23" s="118">
        <v>563</v>
      </c>
      <c r="I23" s="118">
        <v>748</v>
      </c>
      <c r="J23" s="118">
        <v>18</v>
      </c>
      <c r="K23" s="118">
        <v>2</v>
      </c>
    </row>
    <row r="24" spans="1:11" ht="20.25">
      <c r="A24" s="123">
        <v>8</v>
      </c>
      <c r="B24" s="125" t="s">
        <v>59</v>
      </c>
      <c r="C24" s="116"/>
      <c r="D24" s="118">
        <v>9372</v>
      </c>
      <c r="E24" s="118">
        <v>5346</v>
      </c>
      <c r="F24" s="118">
        <v>7206</v>
      </c>
      <c r="G24" s="118">
        <v>3490</v>
      </c>
      <c r="H24" s="118">
        <v>3654</v>
      </c>
      <c r="I24" s="118">
        <v>2649</v>
      </c>
      <c r="J24" s="118">
        <v>618</v>
      </c>
      <c r="K24" s="118">
        <v>64</v>
      </c>
    </row>
    <row r="25" spans="1:11" ht="20.25">
      <c r="A25" s="123">
        <v>9</v>
      </c>
      <c r="B25" s="125" t="s">
        <v>60</v>
      </c>
      <c r="C25" s="116"/>
      <c r="D25" s="118">
        <v>19926</v>
      </c>
      <c r="E25" s="118">
        <v>11719</v>
      </c>
      <c r="F25" s="118">
        <v>17841</v>
      </c>
      <c r="G25" s="118">
        <v>11693</v>
      </c>
      <c r="H25" s="118">
        <v>11101</v>
      </c>
      <c r="I25" s="118">
        <v>14965</v>
      </c>
      <c r="J25" s="118">
        <v>1735</v>
      </c>
      <c r="K25" s="118">
        <v>198</v>
      </c>
    </row>
    <row r="26" spans="1:11" ht="20.25">
      <c r="A26" s="123">
        <v>10</v>
      </c>
      <c r="B26" s="125" t="s">
        <v>152</v>
      </c>
      <c r="C26" s="116"/>
      <c r="D26" s="118">
        <v>869</v>
      </c>
      <c r="E26" s="118">
        <v>2403</v>
      </c>
      <c r="F26" s="118">
        <v>469</v>
      </c>
      <c r="G26" s="118">
        <v>593</v>
      </c>
      <c r="H26" s="118">
        <v>280</v>
      </c>
      <c r="I26" s="118">
        <v>761</v>
      </c>
      <c r="J26" s="118">
        <v>1</v>
      </c>
      <c r="K26" s="118">
        <v>0</v>
      </c>
    </row>
    <row r="27" spans="1:11" ht="20.25">
      <c r="A27" s="123">
        <v>11</v>
      </c>
      <c r="B27" s="125" t="s">
        <v>66</v>
      </c>
      <c r="C27" s="116"/>
      <c r="D27" s="118">
        <v>5089</v>
      </c>
      <c r="E27" s="118">
        <v>4330</v>
      </c>
      <c r="F27" s="118">
        <v>3256</v>
      </c>
      <c r="G27" s="118">
        <v>2652</v>
      </c>
      <c r="H27" s="118">
        <v>2532</v>
      </c>
      <c r="I27" s="118">
        <v>1432</v>
      </c>
      <c r="J27" s="118">
        <v>39</v>
      </c>
      <c r="K27" s="118">
        <v>4</v>
      </c>
    </row>
    <row r="28" spans="1:11" ht="20.25">
      <c r="A28" s="123">
        <v>12</v>
      </c>
      <c r="B28" s="125" t="s">
        <v>153</v>
      </c>
      <c r="C28" s="116"/>
      <c r="D28" s="118">
        <v>137</v>
      </c>
      <c r="E28" s="118">
        <v>95</v>
      </c>
      <c r="F28" s="118">
        <v>0</v>
      </c>
      <c r="G28" s="118">
        <v>0</v>
      </c>
      <c r="H28" s="118">
        <v>159</v>
      </c>
      <c r="I28" s="118">
        <v>82</v>
      </c>
      <c r="J28" s="118">
        <v>1</v>
      </c>
      <c r="K28" s="118">
        <v>0.15</v>
      </c>
    </row>
    <row r="29" spans="1:11" ht="20.25">
      <c r="A29" s="123">
        <v>13</v>
      </c>
      <c r="B29" s="124" t="s">
        <v>154</v>
      </c>
      <c r="C29" s="116"/>
      <c r="D29" s="118">
        <v>13</v>
      </c>
      <c r="E29" s="118">
        <v>39</v>
      </c>
      <c r="F29" s="118">
        <v>0</v>
      </c>
      <c r="G29" s="118">
        <v>0</v>
      </c>
      <c r="H29" s="118">
        <v>13</v>
      </c>
      <c r="I29" s="118">
        <v>39</v>
      </c>
      <c r="J29" s="118">
        <v>2</v>
      </c>
      <c r="K29" s="118">
        <v>1</v>
      </c>
    </row>
    <row r="30" spans="1:11" ht="20.25">
      <c r="A30" s="123">
        <v>14</v>
      </c>
      <c r="B30" s="124" t="s">
        <v>155</v>
      </c>
      <c r="C30" s="116" t="s">
        <v>101</v>
      </c>
      <c r="D30" s="118">
        <v>0</v>
      </c>
      <c r="E30" s="118">
        <v>0</v>
      </c>
      <c r="F30" s="118">
        <v>0</v>
      </c>
      <c r="G30" s="118">
        <v>0</v>
      </c>
      <c r="H30" s="118">
        <v>55</v>
      </c>
      <c r="I30" s="118">
        <v>11.71</v>
      </c>
      <c r="J30" s="118">
        <v>0</v>
      </c>
      <c r="K30" s="118">
        <v>0</v>
      </c>
    </row>
    <row r="31" spans="1:11" ht="20.25">
      <c r="A31" s="123">
        <v>15</v>
      </c>
      <c r="B31" s="124" t="s">
        <v>156</v>
      </c>
      <c r="C31" s="116" t="s">
        <v>101</v>
      </c>
      <c r="D31" s="118">
        <v>1338</v>
      </c>
      <c r="E31" s="118">
        <v>118</v>
      </c>
      <c r="F31" s="118">
        <v>140</v>
      </c>
      <c r="G31" s="118">
        <v>129</v>
      </c>
      <c r="H31" s="118">
        <v>918</v>
      </c>
      <c r="I31" s="118">
        <v>2480</v>
      </c>
      <c r="J31" s="118">
        <v>35</v>
      </c>
      <c r="K31" s="118">
        <v>17</v>
      </c>
    </row>
    <row r="32" spans="1:11" ht="20.25">
      <c r="A32" s="123">
        <v>16</v>
      </c>
      <c r="B32" s="125" t="s">
        <v>72</v>
      </c>
      <c r="C32" s="116"/>
      <c r="D32" s="118">
        <v>5704</v>
      </c>
      <c r="E32" s="118">
        <v>6574</v>
      </c>
      <c r="F32" s="118">
        <v>331</v>
      </c>
      <c r="G32" s="118">
        <v>722</v>
      </c>
      <c r="H32" s="118">
        <v>188</v>
      </c>
      <c r="I32" s="118">
        <v>694</v>
      </c>
      <c r="J32" s="118">
        <v>12</v>
      </c>
      <c r="K32" s="118">
        <v>1.65</v>
      </c>
    </row>
    <row r="33" spans="1:11" ht="20.25">
      <c r="A33" s="123">
        <v>17</v>
      </c>
      <c r="B33" s="125" t="s">
        <v>73</v>
      </c>
      <c r="C33" s="116"/>
      <c r="D33" s="118">
        <v>28602</v>
      </c>
      <c r="E33" s="118">
        <v>37420</v>
      </c>
      <c r="F33" s="118">
        <v>13596</v>
      </c>
      <c r="G33" s="118">
        <v>10484</v>
      </c>
      <c r="H33" s="118">
        <v>4394</v>
      </c>
      <c r="I33" s="118">
        <v>4966</v>
      </c>
      <c r="J33" s="118">
        <v>1</v>
      </c>
      <c r="K33" s="118">
        <v>0.03</v>
      </c>
    </row>
    <row r="34" spans="1:11" ht="20.25">
      <c r="A34" s="123">
        <v>18</v>
      </c>
      <c r="B34" s="125" t="s">
        <v>157</v>
      </c>
      <c r="C34" s="116"/>
      <c r="D34" s="118">
        <v>382</v>
      </c>
      <c r="E34" s="118">
        <v>34</v>
      </c>
      <c r="F34" s="118">
        <v>74</v>
      </c>
      <c r="G34" s="118">
        <v>115</v>
      </c>
      <c r="H34" s="118">
        <v>130</v>
      </c>
      <c r="I34" s="118">
        <v>1520</v>
      </c>
      <c r="J34" s="118">
        <v>26</v>
      </c>
      <c r="K34" s="118">
        <v>2</v>
      </c>
    </row>
    <row r="35" spans="1:11" ht="20.25">
      <c r="A35" s="123"/>
      <c r="B35" s="124" t="s">
        <v>158</v>
      </c>
      <c r="C35" s="116"/>
      <c r="D35" s="120">
        <v>121769</v>
      </c>
      <c r="E35" s="120">
        <v>569194</v>
      </c>
      <c r="F35" s="120">
        <v>103308</v>
      </c>
      <c r="G35" s="120">
        <v>113360</v>
      </c>
      <c r="H35" s="120">
        <v>33842</v>
      </c>
      <c r="I35" s="120">
        <v>40958.71</v>
      </c>
      <c r="J35" s="120">
        <v>2827</v>
      </c>
      <c r="K35" s="120">
        <v>434.83</v>
      </c>
    </row>
    <row r="36" spans="1:11" ht="20.25">
      <c r="A36" s="111"/>
      <c r="B36" s="116"/>
      <c r="C36" s="116"/>
      <c r="D36" s="118"/>
      <c r="E36" s="118"/>
      <c r="F36" s="118"/>
      <c r="G36" s="118"/>
      <c r="H36" s="118"/>
      <c r="I36" s="118"/>
      <c r="J36" s="118"/>
      <c r="K36" s="118"/>
    </row>
    <row r="37" spans="1:11" ht="20.25">
      <c r="A37" s="388" t="s">
        <v>126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</row>
    <row r="38" spans="1:11" ht="20.25">
      <c r="A38" s="388" t="s">
        <v>226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</row>
    <row r="39" spans="1:11" ht="20.25">
      <c r="A39" s="388" t="s">
        <v>227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</row>
    <row r="40" spans="1:11" ht="20.25">
      <c r="A40" s="109"/>
      <c r="B40" s="109"/>
      <c r="C40" s="109"/>
      <c r="D40" s="109"/>
      <c r="E40" s="109"/>
      <c r="F40" s="109"/>
      <c r="G40" s="109"/>
      <c r="H40" s="109"/>
      <c r="I40" s="109"/>
      <c r="J40" s="110"/>
      <c r="K40" s="110"/>
    </row>
    <row r="41" spans="1:11" ht="20.25">
      <c r="A41" s="111" t="s">
        <v>131</v>
      </c>
      <c r="B41" s="395" t="s">
        <v>132</v>
      </c>
      <c r="C41" s="126"/>
      <c r="D41" s="391" t="s">
        <v>222</v>
      </c>
      <c r="E41" s="391"/>
      <c r="F41" s="391" t="s">
        <v>223</v>
      </c>
      <c r="G41" s="391"/>
      <c r="H41" s="391" t="s">
        <v>224</v>
      </c>
      <c r="I41" s="391"/>
      <c r="J41" s="391" t="s">
        <v>225</v>
      </c>
      <c r="K41" s="391"/>
    </row>
    <row r="42" spans="1:11" ht="20.25">
      <c r="A42" s="111" t="s">
        <v>136</v>
      </c>
      <c r="B42" s="395"/>
      <c r="C42" s="126"/>
      <c r="D42" s="127" t="s">
        <v>208</v>
      </c>
      <c r="E42" s="127" t="s">
        <v>209</v>
      </c>
      <c r="F42" s="127" t="s">
        <v>208</v>
      </c>
      <c r="G42" s="127" t="s">
        <v>209</v>
      </c>
      <c r="H42" s="127" t="s">
        <v>208</v>
      </c>
      <c r="I42" s="127" t="s">
        <v>209</v>
      </c>
      <c r="J42" s="127" t="s">
        <v>208</v>
      </c>
      <c r="K42" s="127" t="s">
        <v>209</v>
      </c>
    </row>
    <row r="43" spans="1:11" ht="20.25">
      <c r="A43" s="123" t="s">
        <v>162</v>
      </c>
      <c r="B43" s="124" t="s">
        <v>163</v>
      </c>
      <c r="C43" s="117"/>
      <c r="D43" s="118"/>
      <c r="E43" s="118"/>
      <c r="F43" s="118"/>
      <c r="G43" s="118"/>
      <c r="H43" s="118"/>
      <c r="I43" s="118"/>
      <c r="J43" s="118"/>
      <c r="K43" s="118"/>
    </row>
    <row r="44" spans="1:11" ht="20.25">
      <c r="A44" s="128">
        <v>1</v>
      </c>
      <c r="B44" s="125" t="s">
        <v>62</v>
      </c>
      <c r="C44" s="117"/>
      <c r="D44" s="118">
        <v>23020</v>
      </c>
      <c r="E44" s="118">
        <v>27470</v>
      </c>
      <c r="F44" s="118">
        <v>17257</v>
      </c>
      <c r="G44" s="118">
        <v>13482</v>
      </c>
      <c r="H44" s="118">
        <v>2846</v>
      </c>
      <c r="I44" s="118">
        <v>2434</v>
      </c>
      <c r="J44" s="118">
        <v>170</v>
      </c>
      <c r="K44" s="118">
        <v>527</v>
      </c>
    </row>
    <row r="45" spans="1:11" ht="20.25">
      <c r="A45" s="128">
        <v>2</v>
      </c>
      <c r="B45" s="125" t="s">
        <v>61</v>
      </c>
      <c r="C45" s="117"/>
      <c r="D45" s="118">
        <v>5038</v>
      </c>
      <c r="E45" s="118">
        <v>3757</v>
      </c>
      <c r="F45" s="118">
        <v>6451</v>
      </c>
      <c r="G45" s="118">
        <v>8233</v>
      </c>
      <c r="H45" s="118">
        <v>2140</v>
      </c>
      <c r="I45" s="118">
        <v>3269</v>
      </c>
      <c r="J45" s="118">
        <v>16</v>
      </c>
      <c r="K45" s="118">
        <v>4</v>
      </c>
    </row>
    <row r="46" spans="1:11" ht="20.25">
      <c r="A46" s="128">
        <v>3</v>
      </c>
      <c r="B46" s="125" t="s">
        <v>164</v>
      </c>
      <c r="C46" s="117"/>
      <c r="D46" s="118">
        <v>2947</v>
      </c>
      <c r="E46" s="118">
        <v>1679</v>
      </c>
      <c r="F46" s="118">
        <v>40</v>
      </c>
      <c r="G46" s="118">
        <v>16</v>
      </c>
      <c r="H46" s="118">
        <v>0</v>
      </c>
      <c r="I46" s="118">
        <v>0</v>
      </c>
      <c r="J46" s="118">
        <v>0</v>
      </c>
      <c r="K46" s="118">
        <v>0.01</v>
      </c>
    </row>
    <row r="47" spans="1:11" ht="20.25">
      <c r="A47" s="128">
        <v>4</v>
      </c>
      <c r="B47" s="125" t="s">
        <v>165</v>
      </c>
      <c r="C47" s="117"/>
      <c r="D47" s="118">
        <v>1</v>
      </c>
      <c r="E47" s="118">
        <v>0.15</v>
      </c>
      <c r="F47" s="118">
        <v>40</v>
      </c>
      <c r="G47" s="118">
        <v>15</v>
      </c>
      <c r="H47" s="118" t="s">
        <v>229</v>
      </c>
      <c r="I47" s="118" t="s">
        <v>230</v>
      </c>
      <c r="J47" s="118">
        <v>1</v>
      </c>
      <c r="K47" s="118">
        <v>0.15</v>
      </c>
    </row>
    <row r="48" spans="1:11" ht="20.25">
      <c r="A48" s="128">
        <v>5</v>
      </c>
      <c r="B48" s="125" t="s">
        <v>166</v>
      </c>
      <c r="C48" s="117"/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</row>
    <row r="49" spans="1:11" ht="20.25">
      <c r="A49" s="128">
        <v>6</v>
      </c>
      <c r="B49" s="125" t="s">
        <v>167</v>
      </c>
      <c r="C49" s="117"/>
      <c r="D49" s="118">
        <v>2519</v>
      </c>
      <c r="E49" s="118">
        <v>2493</v>
      </c>
      <c r="F49" s="118">
        <v>2166</v>
      </c>
      <c r="G49" s="118">
        <v>2112</v>
      </c>
      <c r="H49" s="118">
        <v>107</v>
      </c>
      <c r="I49" s="118">
        <v>219</v>
      </c>
      <c r="J49" s="118">
        <v>8</v>
      </c>
      <c r="K49" s="118">
        <v>1</v>
      </c>
    </row>
    <row r="50" spans="1:11" ht="20.25">
      <c r="A50" s="128">
        <v>7</v>
      </c>
      <c r="B50" s="124" t="s">
        <v>168</v>
      </c>
      <c r="C50" s="117" t="s">
        <v>101</v>
      </c>
      <c r="D50" s="118">
        <v>0</v>
      </c>
      <c r="E50" s="118">
        <v>0</v>
      </c>
      <c r="F50" s="118">
        <v>0</v>
      </c>
      <c r="G50" s="118">
        <v>0</v>
      </c>
      <c r="H50" s="118">
        <v>3</v>
      </c>
      <c r="I50" s="118">
        <v>0.84</v>
      </c>
      <c r="J50" s="118">
        <v>4</v>
      </c>
      <c r="K50" s="118">
        <v>0.24</v>
      </c>
    </row>
    <row r="51" spans="1:11" ht="20.25">
      <c r="A51" s="128">
        <v>8</v>
      </c>
      <c r="B51" s="125" t="s">
        <v>169</v>
      </c>
      <c r="C51" s="117"/>
      <c r="D51" s="118">
        <v>2</v>
      </c>
      <c r="E51" s="118">
        <v>32</v>
      </c>
      <c r="F51" s="118">
        <v>2261</v>
      </c>
      <c r="G51" s="118">
        <v>1274</v>
      </c>
      <c r="H51" s="118">
        <v>79</v>
      </c>
      <c r="I51" s="118">
        <v>1</v>
      </c>
      <c r="J51" s="118">
        <v>1</v>
      </c>
      <c r="K51" s="118">
        <v>0.12</v>
      </c>
    </row>
    <row r="52" spans="1:11" ht="20.25">
      <c r="A52" s="128">
        <v>9</v>
      </c>
      <c r="B52" s="124" t="s">
        <v>170</v>
      </c>
      <c r="C52" s="117" t="s">
        <v>101</v>
      </c>
      <c r="D52" s="118">
        <v>15</v>
      </c>
      <c r="E52" s="118">
        <v>3</v>
      </c>
      <c r="F52" s="118">
        <v>109</v>
      </c>
      <c r="G52" s="118">
        <v>74</v>
      </c>
      <c r="H52" s="118">
        <v>6</v>
      </c>
      <c r="I52" s="118">
        <v>2</v>
      </c>
      <c r="J52" s="118">
        <v>0</v>
      </c>
      <c r="K52" s="118">
        <v>0</v>
      </c>
    </row>
    <row r="53" spans="1:11" ht="20.25">
      <c r="A53" s="128">
        <v>10</v>
      </c>
      <c r="B53" s="124" t="s">
        <v>67</v>
      </c>
      <c r="C53" s="117" t="s">
        <v>101</v>
      </c>
      <c r="D53" s="118">
        <v>507</v>
      </c>
      <c r="E53" s="118">
        <v>366</v>
      </c>
      <c r="F53" s="118">
        <v>1160</v>
      </c>
      <c r="G53" s="118">
        <v>1188</v>
      </c>
      <c r="H53" s="118">
        <v>42</v>
      </c>
      <c r="I53" s="118">
        <v>25</v>
      </c>
      <c r="J53" s="118">
        <v>0</v>
      </c>
      <c r="K53" s="118">
        <v>0</v>
      </c>
    </row>
    <row r="54" spans="1:11" ht="20.25">
      <c r="A54" s="128">
        <v>11</v>
      </c>
      <c r="B54" s="125" t="s">
        <v>171</v>
      </c>
      <c r="C54" s="117"/>
      <c r="D54" s="118">
        <v>770</v>
      </c>
      <c r="E54" s="118">
        <v>369</v>
      </c>
      <c r="F54" s="118">
        <v>11753</v>
      </c>
      <c r="G54" s="118">
        <v>7121</v>
      </c>
      <c r="H54" s="118">
        <v>166</v>
      </c>
      <c r="I54" s="118">
        <v>243</v>
      </c>
      <c r="J54" s="118">
        <v>0</v>
      </c>
      <c r="K54" s="118">
        <v>0</v>
      </c>
    </row>
    <row r="55" spans="1:11" ht="20.25">
      <c r="A55" s="128">
        <v>12</v>
      </c>
      <c r="B55" s="124" t="s">
        <v>172</v>
      </c>
      <c r="C55" s="117" t="s">
        <v>101</v>
      </c>
      <c r="D55" s="118">
        <v>69</v>
      </c>
      <c r="E55" s="118">
        <v>5</v>
      </c>
      <c r="F55" s="118">
        <v>39</v>
      </c>
      <c r="G55" s="118">
        <v>7</v>
      </c>
      <c r="H55" s="118">
        <v>0</v>
      </c>
      <c r="I55" s="118">
        <v>0</v>
      </c>
      <c r="J55" s="118">
        <v>69</v>
      </c>
      <c r="K55" s="118">
        <v>5</v>
      </c>
    </row>
    <row r="56" spans="1:11" ht="20.25">
      <c r="A56" s="128">
        <v>13</v>
      </c>
      <c r="B56" s="125" t="s">
        <v>173</v>
      </c>
      <c r="C56" s="117"/>
      <c r="D56" s="118">
        <v>2388</v>
      </c>
      <c r="E56" s="118">
        <v>8642</v>
      </c>
      <c r="F56" s="118">
        <v>1341</v>
      </c>
      <c r="G56" s="118">
        <v>6332</v>
      </c>
      <c r="H56" s="118">
        <v>174</v>
      </c>
      <c r="I56" s="118">
        <v>360</v>
      </c>
      <c r="J56" s="118">
        <v>0</v>
      </c>
      <c r="K56" s="118">
        <v>0</v>
      </c>
    </row>
    <row r="57" spans="1:11" ht="20.25">
      <c r="A57" s="128">
        <v>14</v>
      </c>
      <c r="B57" s="125" t="s">
        <v>174</v>
      </c>
      <c r="C57" s="121"/>
      <c r="D57" s="118">
        <v>0</v>
      </c>
      <c r="E57" s="118">
        <v>0</v>
      </c>
      <c r="F57" s="118">
        <v>0</v>
      </c>
      <c r="G57" s="118">
        <v>0</v>
      </c>
      <c r="H57" s="118">
        <v>500</v>
      </c>
      <c r="I57" s="118">
        <v>2320</v>
      </c>
      <c r="J57" s="118">
        <v>0</v>
      </c>
      <c r="K57" s="118">
        <v>0</v>
      </c>
    </row>
    <row r="58" spans="1:11" ht="20.25">
      <c r="A58" s="128">
        <v>15</v>
      </c>
      <c r="B58" s="125" t="s">
        <v>175</v>
      </c>
      <c r="C58" s="117"/>
      <c r="D58" s="118">
        <v>4537</v>
      </c>
      <c r="E58" s="118">
        <v>15879</v>
      </c>
      <c r="F58" s="118">
        <v>4265</v>
      </c>
      <c r="G58" s="118">
        <v>11069</v>
      </c>
      <c r="H58" s="118">
        <v>33</v>
      </c>
      <c r="I58" s="118">
        <v>601</v>
      </c>
      <c r="J58" s="118">
        <v>3</v>
      </c>
      <c r="K58" s="118">
        <v>66</v>
      </c>
    </row>
    <row r="59" spans="1:11" ht="20.25">
      <c r="A59" s="128">
        <v>16</v>
      </c>
      <c r="B59" s="125" t="s">
        <v>176</v>
      </c>
      <c r="C59" s="117"/>
      <c r="D59" s="118">
        <v>13488</v>
      </c>
      <c r="E59" s="118">
        <v>22539</v>
      </c>
      <c r="F59" s="118">
        <v>12365</v>
      </c>
      <c r="G59" s="118">
        <v>13031</v>
      </c>
      <c r="H59" s="118">
        <v>575</v>
      </c>
      <c r="I59" s="118">
        <v>1547</v>
      </c>
      <c r="J59" s="118">
        <v>0</v>
      </c>
      <c r="K59" s="118">
        <v>0</v>
      </c>
    </row>
    <row r="60" spans="1:11" ht="20.25">
      <c r="A60" s="123"/>
      <c r="B60" s="124" t="s">
        <v>177</v>
      </c>
      <c r="C60" s="117"/>
      <c r="D60" s="120">
        <v>55301</v>
      </c>
      <c r="E60" s="120">
        <v>83234.15</v>
      </c>
      <c r="F60" s="120">
        <v>59247</v>
      </c>
      <c r="G60" s="120">
        <v>63954</v>
      </c>
      <c r="H60" s="120">
        <v>6671</v>
      </c>
      <c r="I60" s="120">
        <v>11021.84</v>
      </c>
      <c r="J60" s="120">
        <v>272</v>
      </c>
      <c r="K60" s="120">
        <v>603.52</v>
      </c>
    </row>
    <row r="61" spans="1:11" ht="20.25">
      <c r="A61" s="123" t="s">
        <v>178</v>
      </c>
      <c r="B61" s="124" t="s">
        <v>179</v>
      </c>
      <c r="C61" s="117"/>
      <c r="D61" s="118"/>
      <c r="E61" s="118"/>
      <c r="F61" s="118"/>
      <c r="G61" s="118"/>
      <c r="H61" s="118"/>
      <c r="I61" s="118"/>
      <c r="J61" s="118"/>
      <c r="K61" s="118"/>
    </row>
    <row r="62" spans="1:11" ht="20.25">
      <c r="A62" s="123">
        <v>1</v>
      </c>
      <c r="B62" s="124" t="s">
        <v>180</v>
      </c>
      <c r="C62" s="117"/>
      <c r="D62" s="118">
        <v>27464</v>
      </c>
      <c r="E62" s="118">
        <v>36779</v>
      </c>
      <c r="F62" s="118">
        <v>98233</v>
      </c>
      <c r="G62" s="118">
        <v>63453</v>
      </c>
      <c r="H62" s="118">
        <v>73310</v>
      </c>
      <c r="I62" s="118">
        <v>49094</v>
      </c>
      <c r="J62" s="118">
        <v>0</v>
      </c>
      <c r="K62" s="118">
        <v>0</v>
      </c>
    </row>
    <row r="63" spans="1:11" ht="20.25">
      <c r="A63" s="128">
        <v>2</v>
      </c>
      <c r="B63" s="125" t="s">
        <v>181</v>
      </c>
      <c r="C63" s="117"/>
      <c r="D63" s="118">
        <v>14556</v>
      </c>
      <c r="E63" s="118">
        <v>6214</v>
      </c>
      <c r="F63" s="118">
        <v>6327</v>
      </c>
      <c r="G63" s="118">
        <v>6361</v>
      </c>
      <c r="H63" s="118">
        <v>2013</v>
      </c>
      <c r="I63" s="118">
        <v>821</v>
      </c>
      <c r="J63" s="118">
        <v>0</v>
      </c>
      <c r="K63" s="118">
        <v>0</v>
      </c>
    </row>
    <row r="64" spans="1:11" ht="20.25">
      <c r="A64" s="128">
        <v>3</v>
      </c>
      <c r="B64" s="125" t="s">
        <v>182</v>
      </c>
      <c r="C64" s="117"/>
      <c r="D64" s="118">
        <v>121322</v>
      </c>
      <c r="E64" s="118">
        <v>39366</v>
      </c>
      <c r="F64" s="118">
        <v>56003</v>
      </c>
      <c r="G64" s="118">
        <v>15121</v>
      </c>
      <c r="H64" s="118">
        <v>43456</v>
      </c>
      <c r="I64" s="118">
        <v>14042</v>
      </c>
      <c r="J64" s="118">
        <v>92</v>
      </c>
      <c r="K64" s="118">
        <v>13</v>
      </c>
    </row>
    <row r="65" spans="1:11" ht="20.25">
      <c r="A65" s="128">
        <v>4</v>
      </c>
      <c r="B65" s="125" t="s">
        <v>183</v>
      </c>
      <c r="C65" s="117"/>
      <c r="D65" s="118">
        <v>278479</v>
      </c>
      <c r="E65" s="118">
        <v>149355</v>
      </c>
      <c r="F65" s="118">
        <v>239067</v>
      </c>
      <c r="G65" s="118">
        <v>112061</v>
      </c>
      <c r="H65" s="118">
        <v>100411</v>
      </c>
      <c r="I65" s="118">
        <v>45855</v>
      </c>
      <c r="J65" s="118">
        <v>413</v>
      </c>
      <c r="K65" s="118">
        <v>58</v>
      </c>
    </row>
    <row r="66" spans="1:11" ht="20.25">
      <c r="A66" s="128">
        <v>5</v>
      </c>
      <c r="B66" s="125" t="s">
        <v>184</v>
      </c>
      <c r="C66" s="117"/>
      <c r="D66" s="118">
        <v>330645</v>
      </c>
      <c r="E66" s="118">
        <v>183072</v>
      </c>
      <c r="F66" s="118">
        <v>202302</v>
      </c>
      <c r="G66" s="118">
        <v>135951</v>
      </c>
      <c r="H66" s="118">
        <v>96574</v>
      </c>
      <c r="I66" s="118">
        <v>61037</v>
      </c>
      <c r="J66" s="118">
        <v>515</v>
      </c>
      <c r="K66" s="118">
        <v>31</v>
      </c>
    </row>
    <row r="67" spans="1:11" ht="20.25">
      <c r="A67" s="128">
        <v>6</v>
      </c>
      <c r="B67" s="125" t="s">
        <v>185</v>
      </c>
      <c r="C67" s="117"/>
      <c r="D67" s="118">
        <v>16568</v>
      </c>
      <c r="E67" s="118">
        <v>8149</v>
      </c>
      <c r="F67" s="118">
        <v>15236</v>
      </c>
      <c r="G67" s="118">
        <v>7216</v>
      </c>
      <c r="H67" s="118">
        <v>982</v>
      </c>
      <c r="I67" s="118">
        <v>357</v>
      </c>
      <c r="J67" s="118">
        <v>0</v>
      </c>
      <c r="K67" s="118">
        <v>0</v>
      </c>
    </row>
    <row r="68" spans="1:11" ht="20.25">
      <c r="A68" s="123"/>
      <c r="B68" s="124" t="s">
        <v>186</v>
      </c>
      <c r="C68" s="117"/>
      <c r="D68" s="118">
        <v>789034</v>
      </c>
      <c r="E68" s="118">
        <v>422935</v>
      </c>
      <c r="F68" s="118">
        <v>617168</v>
      </c>
      <c r="G68" s="118">
        <v>340163</v>
      </c>
      <c r="H68" s="118">
        <v>316746</v>
      </c>
      <c r="I68" s="118">
        <v>171206</v>
      </c>
      <c r="J68" s="118">
        <v>1020</v>
      </c>
      <c r="K68" s="118">
        <v>102</v>
      </c>
    </row>
    <row r="69" spans="1:11" ht="20.25">
      <c r="A69" s="124" t="s">
        <v>187</v>
      </c>
      <c r="B69" s="129"/>
      <c r="C69" s="117"/>
      <c r="D69" s="118">
        <v>1485931</v>
      </c>
      <c r="E69" s="118">
        <v>2325338.15</v>
      </c>
      <c r="F69" s="118">
        <v>1097119</v>
      </c>
      <c r="G69" s="118">
        <v>1321591</v>
      </c>
      <c r="H69" s="118">
        <v>488629</v>
      </c>
      <c r="I69" s="118">
        <v>543575.55</v>
      </c>
      <c r="J69" s="118">
        <v>30472</v>
      </c>
      <c r="K69" s="118">
        <v>7025.35</v>
      </c>
    </row>
    <row r="70" spans="1:11" ht="20.25">
      <c r="A70" s="124" t="s">
        <v>228</v>
      </c>
      <c r="B70" s="124"/>
      <c r="C70" s="117"/>
      <c r="D70" s="120">
        <v>2274965</v>
      </c>
      <c r="E70" s="120">
        <v>2748273.15</v>
      </c>
      <c r="F70" s="120">
        <v>1714287</v>
      </c>
      <c r="G70" s="120">
        <v>1661754</v>
      </c>
      <c r="H70" s="120">
        <v>805375</v>
      </c>
      <c r="I70" s="120">
        <v>714781.55</v>
      </c>
      <c r="J70" s="120">
        <v>31492</v>
      </c>
      <c r="K70" s="120">
        <v>7127.35</v>
      </c>
    </row>
    <row r="71" spans="1:11" ht="20.25">
      <c r="A71" s="123" t="s">
        <v>189</v>
      </c>
      <c r="B71" s="124" t="s">
        <v>190</v>
      </c>
      <c r="C71" s="117"/>
      <c r="D71" s="118"/>
      <c r="E71" s="118"/>
      <c r="F71" s="118"/>
      <c r="G71" s="118"/>
      <c r="H71" s="118"/>
      <c r="I71" s="118"/>
      <c r="J71" s="118"/>
      <c r="K71" s="118"/>
    </row>
    <row r="72" spans="1:11" ht="20.25">
      <c r="A72" s="128">
        <v>1</v>
      </c>
      <c r="B72" s="125" t="s">
        <v>191</v>
      </c>
      <c r="C72" s="117"/>
      <c r="D72" s="118">
        <v>218699</v>
      </c>
      <c r="E72" s="118">
        <v>66865</v>
      </c>
      <c r="F72" s="118">
        <v>180564</v>
      </c>
      <c r="G72" s="118">
        <v>56131</v>
      </c>
      <c r="H72" s="118">
        <v>32246</v>
      </c>
      <c r="I72" s="118">
        <v>7905</v>
      </c>
      <c r="J72" s="118">
        <v>0</v>
      </c>
      <c r="K72" s="118">
        <v>0</v>
      </c>
    </row>
    <row r="73" spans="1:11" ht="20.25">
      <c r="A73" s="128">
        <v>2</v>
      </c>
      <c r="B73" s="125" t="s">
        <v>192</v>
      </c>
      <c r="C73" s="117"/>
      <c r="D73" s="118">
        <v>0</v>
      </c>
      <c r="E73" s="118">
        <v>0</v>
      </c>
      <c r="F73" s="118">
        <v>733393</v>
      </c>
      <c r="G73" s="118">
        <v>180647</v>
      </c>
      <c r="H73" s="118">
        <v>146225</v>
      </c>
      <c r="I73" s="118">
        <v>48007</v>
      </c>
      <c r="J73" s="118">
        <v>0</v>
      </c>
      <c r="K73" s="118">
        <v>0</v>
      </c>
    </row>
    <row r="74" spans="1:11" ht="20.25">
      <c r="A74" s="128">
        <v>3</v>
      </c>
      <c r="B74" s="71" t="s">
        <v>219</v>
      </c>
      <c r="C74" s="117"/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J74" s="118">
        <v>0</v>
      </c>
      <c r="K74" s="118">
        <v>0</v>
      </c>
    </row>
    <row r="75" spans="1:11" ht="20.25">
      <c r="A75" s="123"/>
      <c r="B75" s="124" t="s">
        <v>194</v>
      </c>
      <c r="C75" s="117"/>
      <c r="D75" s="120">
        <v>218699</v>
      </c>
      <c r="E75" s="120">
        <v>66865</v>
      </c>
      <c r="F75" s="120">
        <v>913957</v>
      </c>
      <c r="G75" s="120">
        <v>236778</v>
      </c>
      <c r="H75" s="120">
        <v>178471</v>
      </c>
      <c r="I75" s="120">
        <v>55912</v>
      </c>
      <c r="J75" s="120">
        <v>0</v>
      </c>
      <c r="K75" s="120">
        <v>0</v>
      </c>
    </row>
    <row r="76" spans="1:11" ht="20.25">
      <c r="A76" s="130" t="s">
        <v>195</v>
      </c>
      <c r="B76" s="125" t="s">
        <v>196</v>
      </c>
      <c r="C76" s="117"/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</row>
    <row r="77" spans="1:11" ht="20.25">
      <c r="A77" s="130"/>
      <c r="B77" s="125" t="s">
        <v>197</v>
      </c>
      <c r="C77" s="117"/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</row>
    <row r="78" spans="1:11" ht="20.25">
      <c r="A78" s="130"/>
      <c r="B78" s="125" t="s">
        <v>125</v>
      </c>
      <c r="C78" s="117"/>
      <c r="D78" s="120">
        <v>2493664</v>
      </c>
      <c r="E78" s="120">
        <v>2815138.15</v>
      </c>
      <c r="F78" s="120">
        <v>2628244</v>
      </c>
      <c r="G78" s="120">
        <v>1898532</v>
      </c>
      <c r="H78" s="120">
        <v>983846</v>
      </c>
      <c r="I78" s="120">
        <v>770693.55</v>
      </c>
      <c r="J78" s="120">
        <v>31492</v>
      </c>
      <c r="K78" s="120">
        <v>7127.35</v>
      </c>
    </row>
    <row r="79" spans="1:11" ht="20.25">
      <c r="A79" s="111"/>
      <c r="B79" s="117"/>
      <c r="C79" s="117"/>
      <c r="D79" s="118"/>
      <c r="E79" s="118"/>
      <c r="F79" s="118"/>
      <c r="G79" s="118"/>
      <c r="H79" s="118"/>
      <c r="I79" s="118"/>
      <c r="J79" s="118"/>
      <c r="K79" s="118"/>
    </row>
  </sheetData>
  <mergeCells count="17">
    <mergeCell ref="J41:K41"/>
    <mergeCell ref="B41:B42"/>
    <mergeCell ref="D41:E41"/>
    <mergeCell ref="F41:G41"/>
    <mergeCell ref="H41:I41"/>
    <mergeCell ref="A16:B16"/>
    <mergeCell ref="A37:K37"/>
    <mergeCell ref="A38:K38"/>
    <mergeCell ref="A39:K39"/>
    <mergeCell ref="A1:K1"/>
    <mergeCell ref="A2:K2"/>
    <mergeCell ref="A3:K3"/>
    <mergeCell ref="B5:B6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61">
      <selection activeCell="O11" sqref="O11"/>
    </sheetView>
  </sheetViews>
  <sheetFormatPr defaultColWidth="9.140625" defaultRowHeight="12.75"/>
  <cols>
    <col min="2" max="2" width="31.8515625" style="0" customWidth="1"/>
    <col min="3" max="3" width="3.28125" style="0" customWidth="1"/>
    <col min="5" max="5" width="14.00390625" style="0" customWidth="1"/>
    <col min="7" max="7" width="10.8515625" style="0" customWidth="1"/>
    <col min="9" max="9" width="11.28125" style="0" customWidth="1"/>
    <col min="10" max="10" width="9.28125" style="0" customWidth="1"/>
    <col min="11" max="11" width="8.8515625" style="0" customWidth="1"/>
    <col min="12" max="12" width="14.57421875" style="0" customWidth="1"/>
    <col min="13" max="13" width="15.140625" style="0" customWidth="1"/>
  </cols>
  <sheetData>
    <row r="1" spans="1:13" ht="24.75" customHeight="1">
      <c r="A1" s="396" t="s">
        <v>231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24.75" customHeight="1">
      <c r="A2" s="398" t="s">
        <v>200</v>
      </c>
      <c r="B2" s="399"/>
      <c r="C2" s="399"/>
      <c r="D2" s="399"/>
      <c r="E2" s="399"/>
      <c r="F2" s="399"/>
      <c r="G2" s="400"/>
      <c r="H2" s="398" t="s">
        <v>232</v>
      </c>
      <c r="I2" s="399"/>
      <c r="J2" s="399"/>
      <c r="K2" s="400"/>
      <c r="L2" s="131"/>
      <c r="M2" s="132"/>
    </row>
    <row r="3" spans="1:13" ht="24.75" customHeight="1">
      <c r="A3" s="401" t="s">
        <v>233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132"/>
      <c r="M3" s="132"/>
    </row>
    <row r="4" spans="1:13" ht="52.5" customHeight="1">
      <c r="A4" s="133" t="s">
        <v>131</v>
      </c>
      <c r="B4" s="405" t="s">
        <v>132</v>
      </c>
      <c r="C4" s="131"/>
      <c r="D4" s="401" t="s">
        <v>234</v>
      </c>
      <c r="E4" s="401"/>
      <c r="F4" s="401"/>
      <c r="G4" s="401"/>
      <c r="H4" s="401"/>
      <c r="I4" s="401"/>
      <c r="J4" s="406" t="s">
        <v>235</v>
      </c>
      <c r="K4" s="407"/>
      <c r="L4" s="402" t="s">
        <v>236</v>
      </c>
      <c r="M4" s="403"/>
    </row>
    <row r="5" spans="1:13" ht="39.75" customHeight="1">
      <c r="A5" s="133" t="s">
        <v>136</v>
      </c>
      <c r="B5" s="405"/>
      <c r="C5" s="131"/>
      <c r="D5" s="404" t="s">
        <v>237</v>
      </c>
      <c r="E5" s="404"/>
      <c r="F5" s="404" t="s">
        <v>238</v>
      </c>
      <c r="G5" s="404"/>
      <c r="H5" s="404" t="s">
        <v>239</v>
      </c>
      <c r="I5" s="404"/>
      <c r="J5" s="134"/>
      <c r="K5" s="134"/>
      <c r="L5" s="402" t="s">
        <v>240</v>
      </c>
      <c r="M5" s="403"/>
    </row>
    <row r="6" spans="1:13" ht="52.5" customHeight="1">
      <c r="A6" s="135" t="s">
        <v>144</v>
      </c>
      <c r="B6" s="135" t="s">
        <v>145</v>
      </c>
      <c r="C6" s="136"/>
      <c r="D6" s="164" t="s">
        <v>241</v>
      </c>
      <c r="E6" s="164" t="s">
        <v>242</v>
      </c>
      <c r="F6" s="164" t="s">
        <v>241</v>
      </c>
      <c r="G6" s="164" t="s">
        <v>242</v>
      </c>
      <c r="H6" s="164" t="s">
        <v>241</v>
      </c>
      <c r="I6" s="164" t="s">
        <v>242</v>
      </c>
      <c r="J6" s="164" t="s">
        <v>241</v>
      </c>
      <c r="K6" s="164" t="s">
        <v>242</v>
      </c>
      <c r="L6" s="164" t="s">
        <v>243</v>
      </c>
      <c r="M6" s="164" t="s">
        <v>11</v>
      </c>
    </row>
    <row r="7" spans="1:13" ht="24.75" customHeight="1">
      <c r="A7" s="133"/>
      <c r="B7" s="137"/>
      <c r="C7" s="131"/>
      <c r="D7" s="131"/>
      <c r="E7" s="131"/>
      <c r="F7" s="131"/>
      <c r="G7" s="131"/>
      <c r="H7" s="131"/>
      <c r="I7" s="131"/>
      <c r="J7" s="131"/>
      <c r="K7" s="131"/>
      <c r="L7" s="138"/>
      <c r="M7" s="138"/>
    </row>
    <row r="8" spans="1:13" ht="24.75" customHeight="1">
      <c r="A8" s="139">
        <v>1</v>
      </c>
      <c r="B8" s="140" t="s">
        <v>53</v>
      </c>
      <c r="C8" s="141"/>
      <c r="D8" s="141">
        <v>43490</v>
      </c>
      <c r="E8" s="141">
        <v>143045</v>
      </c>
      <c r="F8" s="141">
        <v>357</v>
      </c>
      <c r="G8" s="141">
        <v>110400</v>
      </c>
      <c r="H8" s="141">
        <f aca="true" t="shared" si="0" ref="H8:I23">D8+F8</f>
        <v>43847</v>
      </c>
      <c r="I8" s="141">
        <f t="shared" si="0"/>
        <v>253445</v>
      </c>
      <c r="J8" s="142">
        <v>7</v>
      </c>
      <c r="K8" s="142">
        <v>30</v>
      </c>
      <c r="L8" s="143">
        <v>2459</v>
      </c>
      <c r="M8" s="143">
        <v>174270</v>
      </c>
    </row>
    <row r="9" spans="1:13" ht="24.75" customHeight="1">
      <c r="A9" s="144">
        <v>2</v>
      </c>
      <c r="B9" s="145" t="s">
        <v>57</v>
      </c>
      <c r="C9" s="146"/>
      <c r="D9" s="147">
        <v>13008</v>
      </c>
      <c r="E9" s="147">
        <v>150209</v>
      </c>
      <c r="F9" s="147">
        <v>5279</v>
      </c>
      <c r="G9" s="147">
        <v>5178</v>
      </c>
      <c r="H9" s="147">
        <f t="shared" si="0"/>
        <v>18287</v>
      </c>
      <c r="I9" s="147">
        <f t="shared" si="0"/>
        <v>155387</v>
      </c>
      <c r="J9" s="142">
        <v>3</v>
      </c>
      <c r="K9" s="148">
        <v>10.72</v>
      </c>
      <c r="L9" s="143">
        <v>1985</v>
      </c>
      <c r="M9" s="143">
        <v>33273</v>
      </c>
    </row>
    <row r="10" spans="1:13" ht="24.75" customHeight="1">
      <c r="A10" s="149">
        <v>3</v>
      </c>
      <c r="B10" s="150" t="s">
        <v>71</v>
      </c>
      <c r="C10" s="151"/>
      <c r="D10" s="151">
        <v>44495</v>
      </c>
      <c r="E10" s="151">
        <v>211094</v>
      </c>
      <c r="F10" s="151">
        <v>10</v>
      </c>
      <c r="G10" s="151">
        <v>2532</v>
      </c>
      <c r="H10" s="151">
        <f t="shared" si="0"/>
        <v>44505</v>
      </c>
      <c r="I10" s="151">
        <f t="shared" si="0"/>
        <v>213626</v>
      </c>
      <c r="J10" s="152">
        <v>5</v>
      </c>
      <c r="K10" s="152">
        <v>83</v>
      </c>
      <c r="L10" s="153">
        <v>3418</v>
      </c>
      <c r="M10" s="143">
        <v>19073</v>
      </c>
    </row>
    <row r="11" spans="1:13" ht="24.75" customHeight="1">
      <c r="A11" s="144">
        <v>4</v>
      </c>
      <c r="B11" s="145" t="s">
        <v>68</v>
      </c>
      <c r="C11" s="146"/>
      <c r="D11" s="147">
        <v>8200</v>
      </c>
      <c r="E11" s="147">
        <v>42839</v>
      </c>
      <c r="F11" s="146"/>
      <c r="G11" s="146"/>
      <c r="H11" s="147">
        <f t="shared" si="0"/>
        <v>8200</v>
      </c>
      <c r="I11" s="147">
        <f t="shared" si="0"/>
        <v>42839</v>
      </c>
      <c r="J11" s="147">
        <v>30</v>
      </c>
      <c r="K11" s="147">
        <v>214</v>
      </c>
      <c r="L11" s="154">
        <v>697</v>
      </c>
      <c r="M11" s="154">
        <v>4094</v>
      </c>
    </row>
    <row r="12" spans="1:13" ht="24.75" customHeight="1">
      <c r="A12" s="144">
        <v>5</v>
      </c>
      <c r="B12" s="145" t="s">
        <v>69</v>
      </c>
      <c r="C12" s="146"/>
      <c r="D12" s="147">
        <v>66652</v>
      </c>
      <c r="E12" s="147">
        <v>454402</v>
      </c>
      <c r="F12" s="147"/>
      <c r="G12" s="147"/>
      <c r="H12" s="147">
        <f t="shared" si="0"/>
        <v>66652</v>
      </c>
      <c r="I12" s="147">
        <v>752000</v>
      </c>
      <c r="J12" s="147">
        <v>373</v>
      </c>
      <c r="K12" s="147">
        <v>4585</v>
      </c>
      <c r="L12" s="138">
        <v>11707</v>
      </c>
      <c r="M12" s="138">
        <v>134288</v>
      </c>
    </row>
    <row r="13" spans="1:13" ht="24.75" customHeight="1">
      <c r="A13" s="144">
        <v>6</v>
      </c>
      <c r="B13" s="145" t="s">
        <v>70</v>
      </c>
      <c r="C13" s="146"/>
      <c r="D13" s="155">
        <v>46426</v>
      </c>
      <c r="E13" s="155">
        <v>207666</v>
      </c>
      <c r="F13" s="155">
        <v>4</v>
      </c>
      <c r="G13" s="155">
        <v>25233</v>
      </c>
      <c r="H13" s="155">
        <f t="shared" si="0"/>
        <v>46430</v>
      </c>
      <c r="I13" s="155">
        <f t="shared" si="0"/>
        <v>232899</v>
      </c>
      <c r="J13" s="147">
        <v>141</v>
      </c>
      <c r="K13" s="147">
        <v>1466</v>
      </c>
      <c r="L13" s="138">
        <v>4619</v>
      </c>
      <c r="M13" s="138">
        <v>40423</v>
      </c>
    </row>
    <row r="14" spans="1:13" ht="24.75" customHeight="1">
      <c r="A14" s="139">
        <v>7</v>
      </c>
      <c r="B14" s="140" t="s">
        <v>74</v>
      </c>
      <c r="C14" s="141"/>
      <c r="D14" s="141">
        <v>49246</v>
      </c>
      <c r="E14" s="141">
        <v>308517</v>
      </c>
      <c r="F14" s="142">
        <v>9</v>
      </c>
      <c r="G14" s="142">
        <v>6472</v>
      </c>
      <c r="H14" s="141">
        <f t="shared" si="0"/>
        <v>49255</v>
      </c>
      <c r="I14" s="141">
        <f t="shared" si="0"/>
        <v>314989</v>
      </c>
      <c r="J14" s="141">
        <v>253</v>
      </c>
      <c r="K14" s="141">
        <v>685</v>
      </c>
      <c r="L14" s="153">
        <v>2054</v>
      </c>
      <c r="M14" s="153">
        <v>24821</v>
      </c>
    </row>
    <row r="15" spans="1:13" ht="24.75" customHeight="1">
      <c r="A15" s="133"/>
      <c r="B15" s="137" t="s">
        <v>150</v>
      </c>
      <c r="C15" s="131"/>
      <c r="D15" s="152">
        <f aca="true" t="shared" si="1" ref="D15:M15">SUM(D8:D14)</f>
        <v>271517</v>
      </c>
      <c r="E15" s="152">
        <f t="shared" si="1"/>
        <v>1517772</v>
      </c>
      <c r="F15" s="152">
        <f t="shared" si="1"/>
        <v>5659</v>
      </c>
      <c r="G15" s="152">
        <f t="shared" si="1"/>
        <v>149815</v>
      </c>
      <c r="H15" s="152">
        <f t="shared" si="1"/>
        <v>277176</v>
      </c>
      <c r="I15" s="152">
        <f t="shared" si="1"/>
        <v>1965185</v>
      </c>
      <c r="J15" s="152">
        <f t="shared" si="1"/>
        <v>812</v>
      </c>
      <c r="K15" s="152">
        <f t="shared" si="1"/>
        <v>7073.72</v>
      </c>
      <c r="L15" s="152">
        <f t="shared" si="1"/>
        <v>26939</v>
      </c>
      <c r="M15" s="152">
        <f t="shared" si="1"/>
        <v>430242</v>
      </c>
    </row>
    <row r="16" spans="1:13" ht="24.75" customHeight="1">
      <c r="A16" s="133" t="s">
        <v>244</v>
      </c>
      <c r="B16" s="137" t="s">
        <v>245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8"/>
      <c r="M16" s="138"/>
    </row>
    <row r="17" spans="1:13" ht="24.75" customHeight="1">
      <c r="A17" s="133">
        <v>1</v>
      </c>
      <c r="B17" s="145" t="s">
        <v>48</v>
      </c>
      <c r="C17" s="146"/>
      <c r="D17" s="155">
        <v>2046</v>
      </c>
      <c r="E17" s="155">
        <v>9159</v>
      </c>
      <c r="F17" s="146"/>
      <c r="G17" s="146"/>
      <c r="H17" s="147">
        <f t="shared" si="0"/>
        <v>2046</v>
      </c>
      <c r="I17" s="147">
        <f t="shared" si="0"/>
        <v>9159</v>
      </c>
      <c r="J17" s="146">
        <v>0</v>
      </c>
      <c r="K17" s="146">
        <v>0</v>
      </c>
      <c r="L17" s="138">
        <v>431</v>
      </c>
      <c r="M17" s="138">
        <v>1798</v>
      </c>
    </row>
    <row r="18" spans="1:13" ht="24.75" customHeight="1">
      <c r="A18" s="149">
        <v>2</v>
      </c>
      <c r="B18" s="140" t="s">
        <v>49</v>
      </c>
      <c r="C18" s="141"/>
      <c r="D18" s="141">
        <v>5792</v>
      </c>
      <c r="E18" s="141">
        <v>39203</v>
      </c>
      <c r="F18" s="141"/>
      <c r="G18" s="141"/>
      <c r="H18" s="141">
        <f t="shared" si="0"/>
        <v>5792</v>
      </c>
      <c r="I18" s="141">
        <f t="shared" si="0"/>
        <v>39203</v>
      </c>
      <c r="J18" s="147">
        <v>1</v>
      </c>
      <c r="K18" s="147">
        <v>13</v>
      </c>
      <c r="L18" s="138">
        <v>1206</v>
      </c>
      <c r="M18" s="138">
        <v>2013</v>
      </c>
    </row>
    <row r="19" spans="1:13" ht="24.75" customHeight="1">
      <c r="A19" s="149">
        <v>3</v>
      </c>
      <c r="B19" s="150" t="s">
        <v>50</v>
      </c>
      <c r="C19" s="151"/>
      <c r="D19" s="151">
        <v>5967</v>
      </c>
      <c r="E19" s="151">
        <v>31175</v>
      </c>
      <c r="F19" s="151"/>
      <c r="G19" s="151"/>
      <c r="H19" s="151">
        <f t="shared" si="0"/>
        <v>5967</v>
      </c>
      <c r="I19" s="151">
        <f t="shared" si="0"/>
        <v>31175</v>
      </c>
      <c r="J19" s="151">
        <v>4</v>
      </c>
      <c r="K19" s="151">
        <v>29.22</v>
      </c>
      <c r="L19" s="153">
        <v>737</v>
      </c>
      <c r="M19" s="153">
        <v>8743</v>
      </c>
    </row>
    <row r="20" spans="1:13" ht="24.75" customHeight="1">
      <c r="A20" s="149">
        <v>4</v>
      </c>
      <c r="B20" s="150" t="s">
        <v>51</v>
      </c>
      <c r="C20" s="151"/>
      <c r="D20" s="151">
        <v>7514</v>
      </c>
      <c r="E20" s="151">
        <v>50525</v>
      </c>
      <c r="F20" s="151"/>
      <c r="G20" s="151"/>
      <c r="H20" s="151">
        <f t="shared" si="0"/>
        <v>7514</v>
      </c>
      <c r="I20" s="151">
        <f t="shared" si="0"/>
        <v>50525</v>
      </c>
      <c r="J20" s="151">
        <v>0</v>
      </c>
      <c r="K20" s="151">
        <v>0</v>
      </c>
      <c r="L20" s="153">
        <v>151</v>
      </c>
      <c r="M20" s="153">
        <v>865</v>
      </c>
    </row>
    <row r="21" spans="1:13" ht="24.75" customHeight="1">
      <c r="A21" s="149">
        <v>5</v>
      </c>
      <c r="B21" s="150" t="s">
        <v>52</v>
      </c>
      <c r="C21" s="151"/>
      <c r="D21" s="151">
        <v>2504</v>
      </c>
      <c r="E21" s="151">
        <v>16891</v>
      </c>
      <c r="F21" s="151">
        <v>4</v>
      </c>
      <c r="G21" s="151">
        <v>2000</v>
      </c>
      <c r="H21" s="151">
        <f t="shared" si="0"/>
        <v>2508</v>
      </c>
      <c r="I21" s="151">
        <f t="shared" si="0"/>
        <v>18891</v>
      </c>
      <c r="J21" s="151">
        <v>0</v>
      </c>
      <c r="K21" s="151">
        <v>0</v>
      </c>
      <c r="L21" s="153">
        <v>259</v>
      </c>
      <c r="M21" s="153">
        <v>3407</v>
      </c>
    </row>
    <row r="22" spans="1:13" ht="24.75" customHeight="1">
      <c r="A22" s="149">
        <v>6</v>
      </c>
      <c r="B22" s="150" t="s">
        <v>55</v>
      </c>
      <c r="C22" s="151"/>
      <c r="D22" s="151">
        <v>4253</v>
      </c>
      <c r="E22" s="151">
        <v>26287</v>
      </c>
      <c r="F22" s="151">
        <v>1</v>
      </c>
      <c r="G22" s="151">
        <v>330</v>
      </c>
      <c r="H22" s="151">
        <f t="shared" si="0"/>
        <v>4254</v>
      </c>
      <c r="I22" s="151">
        <f t="shared" si="0"/>
        <v>26617</v>
      </c>
      <c r="J22" s="151">
        <v>11</v>
      </c>
      <c r="K22" s="151">
        <v>297</v>
      </c>
      <c r="L22" s="153">
        <v>293</v>
      </c>
      <c r="M22" s="153">
        <v>2562</v>
      </c>
    </row>
    <row r="23" spans="1:13" ht="24.75" customHeight="1">
      <c r="A23" s="133">
        <v>7</v>
      </c>
      <c r="B23" s="137" t="s">
        <v>58</v>
      </c>
      <c r="C23" s="156"/>
      <c r="D23" s="131">
        <v>1610</v>
      </c>
      <c r="E23" s="131">
        <v>9009</v>
      </c>
      <c r="F23" s="131"/>
      <c r="G23" s="131"/>
      <c r="H23" s="131">
        <f t="shared" si="0"/>
        <v>1610</v>
      </c>
      <c r="I23" s="131">
        <f t="shared" si="0"/>
        <v>9009</v>
      </c>
      <c r="J23" s="156"/>
      <c r="K23" s="156"/>
      <c r="L23" s="138">
        <v>32</v>
      </c>
      <c r="M23" s="138">
        <v>232</v>
      </c>
    </row>
    <row r="24" spans="1:13" ht="24.75" customHeight="1">
      <c r="A24" s="149">
        <v>8</v>
      </c>
      <c r="B24" s="150" t="s">
        <v>59</v>
      </c>
      <c r="C24" s="151"/>
      <c r="D24" s="151">
        <v>5017</v>
      </c>
      <c r="E24" s="151">
        <v>27808</v>
      </c>
      <c r="F24" s="151">
        <v>1</v>
      </c>
      <c r="G24" s="151">
        <v>282</v>
      </c>
      <c r="H24" s="151">
        <f aca="true" t="shared" si="2" ref="H24:I50">D24+F24</f>
        <v>5018</v>
      </c>
      <c r="I24" s="151">
        <f t="shared" si="2"/>
        <v>28090</v>
      </c>
      <c r="J24" s="151">
        <v>2</v>
      </c>
      <c r="K24" s="151">
        <v>49</v>
      </c>
      <c r="L24" s="153">
        <v>693</v>
      </c>
      <c r="M24" s="153">
        <v>7319</v>
      </c>
    </row>
    <row r="25" spans="1:13" ht="24.75" customHeight="1">
      <c r="A25" s="149">
        <v>9</v>
      </c>
      <c r="B25" s="150" t="s">
        <v>60</v>
      </c>
      <c r="C25" s="151"/>
      <c r="D25" s="151">
        <v>4659</v>
      </c>
      <c r="E25" s="151">
        <v>26247</v>
      </c>
      <c r="F25" s="151">
        <v>4</v>
      </c>
      <c r="G25" s="151">
        <v>2492</v>
      </c>
      <c r="H25" s="151">
        <f t="shared" si="2"/>
        <v>4663</v>
      </c>
      <c r="I25" s="151">
        <f t="shared" si="2"/>
        <v>28739</v>
      </c>
      <c r="J25" s="151">
        <v>0</v>
      </c>
      <c r="K25" s="151">
        <v>0</v>
      </c>
      <c r="L25" s="153">
        <v>523</v>
      </c>
      <c r="M25" s="153">
        <v>4707</v>
      </c>
    </row>
    <row r="26" spans="1:13" ht="24.75" customHeight="1">
      <c r="A26" s="149">
        <v>10</v>
      </c>
      <c r="B26" s="150" t="s">
        <v>152</v>
      </c>
      <c r="C26" s="151"/>
      <c r="D26" s="151">
        <v>2211</v>
      </c>
      <c r="E26" s="151">
        <v>15170</v>
      </c>
      <c r="F26" s="151">
        <v>9</v>
      </c>
      <c r="G26" s="151">
        <v>6000</v>
      </c>
      <c r="H26" s="151">
        <f t="shared" si="2"/>
        <v>2220</v>
      </c>
      <c r="I26" s="151">
        <f t="shared" si="2"/>
        <v>21170</v>
      </c>
      <c r="J26" s="151"/>
      <c r="K26" s="151"/>
      <c r="L26" s="153">
        <v>256</v>
      </c>
      <c r="M26" s="153">
        <v>2365</v>
      </c>
    </row>
    <row r="27" spans="1:13" ht="24.75" customHeight="1">
      <c r="A27" s="133">
        <v>11</v>
      </c>
      <c r="B27" s="137" t="s">
        <v>66</v>
      </c>
      <c r="C27" s="156"/>
      <c r="D27" s="131">
        <v>4611</v>
      </c>
      <c r="E27" s="131">
        <v>22432</v>
      </c>
      <c r="F27" s="131"/>
      <c r="G27" s="131"/>
      <c r="H27" s="131">
        <f t="shared" si="2"/>
        <v>4611</v>
      </c>
      <c r="I27" s="131">
        <f t="shared" si="2"/>
        <v>22432</v>
      </c>
      <c r="J27" s="131">
        <v>8</v>
      </c>
      <c r="K27" s="131">
        <v>50</v>
      </c>
      <c r="L27" s="138">
        <v>651</v>
      </c>
      <c r="M27" s="138">
        <v>6874</v>
      </c>
    </row>
    <row r="28" spans="1:13" ht="24.75" customHeight="1">
      <c r="A28" s="133">
        <v>12</v>
      </c>
      <c r="B28" s="137" t="s">
        <v>153</v>
      </c>
      <c r="C28" s="156"/>
      <c r="D28" s="131">
        <v>334</v>
      </c>
      <c r="E28" s="131">
        <v>2333</v>
      </c>
      <c r="F28" s="131"/>
      <c r="G28" s="131"/>
      <c r="H28" s="131">
        <f t="shared" si="2"/>
        <v>334</v>
      </c>
      <c r="I28" s="131">
        <f t="shared" si="2"/>
        <v>2333</v>
      </c>
      <c r="J28" s="131"/>
      <c r="K28" s="131"/>
      <c r="L28" s="138">
        <v>43</v>
      </c>
      <c r="M28" s="138">
        <v>299</v>
      </c>
    </row>
    <row r="29" spans="1:13" ht="24.75" customHeight="1">
      <c r="A29" s="149">
        <v>13</v>
      </c>
      <c r="B29" s="150" t="s">
        <v>154</v>
      </c>
      <c r="C29" s="151"/>
      <c r="D29" s="151">
        <v>539</v>
      </c>
      <c r="E29" s="151">
        <v>4932</v>
      </c>
      <c r="F29" s="151"/>
      <c r="G29" s="151"/>
      <c r="H29" s="151">
        <f t="shared" si="2"/>
        <v>539</v>
      </c>
      <c r="I29" s="151">
        <f t="shared" si="2"/>
        <v>4932</v>
      </c>
      <c r="J29" s="151"/>
      <c r="K29" s="151"/>
      <c r="L29" s="153">
        <v>39</v>
      </c>
      <c r="M29" s="153">
        <v>337</v>
      </c>
    </row>
    <row r="30" spans="1:13" ht="24.75" customHeight="1">
      <c r="A30" s="149">
        <v>14</v>
      </c>
      <c r="B30" s="150" t="s">
        <v>72</v>
      </c>
      <c r="C30" s="151"/>
      <c r="D30" s="151">
        <v>3330</v>
      </c>
      <c r="E30" s="151">
        <v>32298</v>
      </c>
      <c r="F30" s="151"/>
      <c r="G30" s="151"/>
      <c r="H30" s="151">
        <f t="shared" si="2"/>
        <v>3330</v>
      </c>
      <c r="I30" s="151">
        <f t="shared" si="2"/>
        <v>32298</v>
      </c>
      <c r="J30" s="151">
        <v>2</v>
      </c>
      <c r="K30" s="151">
        <v>31</v>
      </c>
      <c r="L30" s="153">
        <v>149</v>
      </c>
      <c r="M30" s="153">
        <v>1412</v>
      </c>
    </row>
    <row r="31" spans="1:13" ht="24.75" customHeight="1">
      <c r="A31" s="149">
        <v>15</v>
      </c>
      <c r="B31" s="150" t="s">
        <v>73</v>
      </c>
      <c r="C31" s="151"/>
      <c r="D31" s="151">
        <v>8781</v>
      </c>
      <c r="E31" s="151">
        <v>50063</v>
      </c>
      <c r="F31" s="151"/>
      <c r="G31" s="151"/>
      <c r="H31" s="151">
        <f t="shared" si="2"/>
        <v>8781</v>
      </c>
      <c r="I31" s="151">
        <f t="shared" si="2"/>
        <v>50063</v>
      </c>
      <c r="J31" s="152">
        <v>5</v>
      </c>
      <c r="K31" s="152">
        <v>30</v>
      </c>
      <c r="L31" s="138">
        <v>2539</v>
      </c>
      <c r="M31" s="138">
        <v>7568</v>
      </c>
    </row>
    <row r="32" spans="1:13" ht="24.75" customHeight="1">
      <c r="A32" s="149">
        <v>16</v>
      </c>
      <c r="B32" s="150" t="s">
        <v>157</v>
      </c>
      <c r="C32" s="151"/>
      <c r="D32" s="151">
        <v>897</v>
      </c>
      <c r="E32" s="151">
        <v>14928</v>
      </c>
      <c r="F32" s="151">
        <v>3</v>
      </c>
      <c r="G32" s="151">
        <v>2700</v>
      </c>
      <c r="H32" s="151">
        <f t="shared" si="2"/>
        <v>900</v>
      </c>
      <c r="I32" s="151">
        <f t="shared" si="2"/>
        <v>17628</v>
      </c>
      <c r="J32" s="151"/>
      <c r="K32" s="151"/>
      <c r="L32" s="153">
        <v>59</v>
      </c>
      <c r="M32" s="153">
        <v>612</v>
      </c>
    </row>
    <row r="33" spans="1:13" ht="24.75" customHeight="1">
      <c r="A33" s="133">
        <v>17</v>
      </c>
      <c r="B33" s="137" t="s">
        <v>246</v>
      </c>
      <c r="C33" s="156"/>
      <c r="D33" s="156">
        <v>2257</v>
      </c>
      <c r="E33" s="156">
        <v>32599</v>
      </c>
      <c r="F33" s="156"/>
      <c r="G33" s="156"/>
      <c r="H33" s="156">
        <f t="shared" si="2"/>
        <v>2257</v>
      </c>
      <c r="I33" s="156">
        <f t="shared" si="2"/>
        <v>32599</v>
      </c>
      <c r="J33" s="156"/>
      <c r="K33" s="156"/>
      <c r="L33" s="157"/>
      <c r="M33" s="157"/>
    </row>
    <row r="34" spans="1:13" ht="24.75" customHeight="1">
      <c r="A34" s="133"/>
      <c r="B34" s="137" t="s">
        <v>158</v>
      </c>
      <c r="C34" s="152"/>
      <c r="D34" s="152">
        <f>SUM(D17:D33)</f>
        <v>62322</v>
      </c>
      <c r="E34" s="152">
        <f aca="true" t="shared" si="3" ref="E34:M34">SUM(E17:E33)</f>
        <v>411059</v>
      </c>
      <c r="F34" s="152">
        <f t="shared" si="3"/>
        <v>22</v>
      </c>
      <c r="G34" s="152">
        <f t="shared" si="3"/>
        <v>13804</v>
      </c>
      <c r="H34" s="152">
        <f t="shared" si="3"/>
        <v>62344</v>
      </c>
      <c r="I34" s="152">
        <f t="shared" si="3"/>
        <v>424863</v>
      </c>
      <c r="J34" s="152">
        <f t="shared" si="3"/>
        <v>33</v>
      </c>
      <c r="K34" s="152">
        <f t="shared" si="3"/>
        <v>499.22</v>
      </c>
      <c r="L34" s="152">
        <f t="shared" si="3"/>
        <v>8061</v>
      </c>
      <c r="M34" s="152">
        <f t="shared" si="3"/>
        <v>51113</v>
      </c>
    </row>
    <row r="35" spans="1:13" ht="24.75" customHeight="1">
      <c r="A35" s="133" t="s">
        <v>162</v>
      </c>
      <c r="B35" s="137" t="s">
        <v>163</v>
      </c>
      <c r="C35" s="156"/>
      <c r="D35" s="156"/>
      <c r="E35" s="156"/>
      <c r="F35" s="156"/>
      <c r="G35" s="156"/>
      <c r="H35" s="156">
        <f t="shared" si="2"/>
        <v>0</v>
      </c>
      <c r="I35" s="156">
        <f t="shared" si="2"/>
        <v>0</v>
      </c>
      <c r="J35" s="156"/>
      <c r="K35" s="156"/>
      <c r="L35" s="157"/>
      <c r="M35" s="157"/>
    </row>
    <row r="36" spans="1:13" ht="24.75" customHeight="1">
      <c r="A36" s="133">
        <v>1</v>
      </c>
      <c r="B36" s="137" t="s">
        <v>62</v>
      </c>
      <c r="C36" s="156"/>
      <c r="D36" s="131">
        <v>10271</v>
      </c>
      <c r="E36" s="131">
        <v>45632</v>
      </c>
      <c r="F36" s="131"/>
      <c r="G36" s="131"/>
      <c r="H36" s="131">
        <f t="shared" si="2"/>
        <v>10271</v>
      </c>
      <c r="I36" s="131">
        <f t="shared" si="2"/>
        <v>45632</v>
      </c>
      <c r="J36" s="131">
        <v>0</v>
      </c>
      <c r="K36" s="131">
        <v>0</v>
      </c>
      <c r="L36" s="158">
        <v>1769</v>
      </c>
      <c r="M36" s="158">
        <v>10866</v>
      </c>
    </row>
    <row r="37" spans="1:13" ht="24.75" customHeight="1">
      <c r="A37" s="149">
        <v>2</v>
      </c>
      <c r="B37" s="150" t="s">
        <v>247</v>
      </c>
      <c r="C37" s="151"/>
      <c r="D37" s="151">
        <v>4282</v>
      </c>
      <c r="E37" s="151">
        <v>87068</v>
      </c>
      <c r="F37" s="151"/>
      <c r="G37" s="151"/>
      <c r="H37" s="151">
        <f t="shared" si="2"/>
        <v>4282</v>
      </c>
      <c r="I37" s="151">
        <f t="shared" si="2"/>
        <v>87068</v>
      </c>
      <c r="J37" s="151"/>
      <c r="K37" s="151"/>
      <c r="L37" s="158">
        <v>198</v>
      </c>
      <c r="M37" s="158">
        <v>9023</v>
      </c>
    </row>
    <row r="38" spans="1:13" ht="24.75" customHeight="1">
      <c r="A38" s="133">
        <v>3</v>
      </c>
      <c r="B38" s="137" t="s">
        <v>248</v>
      </c>
      <c r="C38" s="156" t="s">
        <v>101</v>
      </c>
      <c r="D38" s="156">
        <v>9</v>
      </c>
      <c r="E38" s="156">
        <v>66</v>
      </c>
      <c r="F38" s="156"/>
      <c r="G38" s="156"/>
      <c r="H38" s="156">
        <f t="shared" si="2"/>
        <v>9</v>
      </c>
      <c r="I38" s="156">
        <f t="shared" si="2"/>
        <v>66</v>
      </c>
      <c r="J38" s="156"/>
      <c r="K38" s="156"/>
      <c r="L38" s="157"/>
      <c r="M38" s="157"/>
    </row>
    <row r="39" spans="1:13" ht="24.75" customHeight="1">
      <c r="A39" s="149">
        <v>4</v>
      </c>
      <c r="B39" s="150" t="s">
        <v>165</v>
      </c>
      <c r="C39" s="151"/>
      <c r="D39" s="151">
        <v>73</v>
      </c>
      <c r="E39" s="151">
        <v>578</v>
      </c>
      <c r="F39" s="151">
        <v>4</v>
      </c>
      <c r="G39" s="151">
        <v>55</v>
      </c>
      <c r="H39" s="151">
        <f t="shared" si="2"/>
        <v>77</v>
      </c>
      <c r="I39" s="151">
        <f t="shared" si="2"/>
        <v>633</v>
      </c>
      <c r="J39" s="151"/>
      <c r="K39" s="151"/>
      <c r="L39" s="153">
        <v>7</v>
      </c>
      <c r="M39" s="153">
        <v>142</v>
      </c>
    </row>
    <row r="40" spans="1:13" ht="24.75" customHeight="1">
      <c r="A40" s="133">
        <v>5</v>
      </c>
      <c r="B40" s="137" t="s">
        <v>166</v>
      </c>
      <c r="C40" s="156"/>
      <c r="D40" s="156">
        <v>164</v>
      </c>
      <c r="E40" s="156">
        <v>2290</v>
      </c>
      <c r="F40" s="156"/>
      <c r="G40" s="156"/>
      <c r="H40" s="156">
        <f t="shared" si="2"/>
        <v>164</v>
      </c>
      <c r="I40" s="156">
        <f t="shared" si="2"/>
        <v>2290</v>
      </c>
      <c r="J40" s="156"/>
      <c r="K40" s="156"/>
      <c r="L40" s="157">
        <v>3</v>
      </c>
      <c r="M40" s="157">
        <v>36</v>
      </c>
    </row>
    <row r="41" spans="1:13" ht="24.75" customHeight="1">
      <c r="A41" s="133">
        <v>6</v>
      </c>
      <c r="B41" s="137" t="s">
        <v>167</v>
      </c>
      <c r="C41" s="156"/>
      <c r="D41" s="131">
        <v>4030</v>
      </c>
      <c r="E41" s="131">
        <v>32738</v>
      </c>
      <c r="F41" s="138"/>
      <c r="G41" s="138"/>
      <c r="H41" s="131">
        <f t="shared" si="2"/>
        <v>4030</v>
      </c>
      <c r="I41" s="131">
        <f t="shared" si="2"/>
        <v>32738</v>
      </c>
      <c r="J41" s="156"/>
      <c r="K41" s="156"/>
      <c r="L41" s="157">
        <v>278</v>
      </c>
      <c r="M41" s="157">
        <v>4045</v>
      </c>
    </row>
    <row r="42" spans="1:13" ht="24.75" customHeight="1">
      <c r="A42" s="149">
        <v>7</v>
      </c>
      <c r="B42" s="150" t="s">
        <v>249</v>
      </c>
      <c r="C42" s="151"/>
      <c r="D42" s="131">
        <v>806</v>
      </c>
      <c r="E42" s="131">
        <v>85053</v>
      </c>
      <c r="F42" s="138"/>
      <c r="G42" s="138"/>
      <c r="H42" s="131">
        <f t="shared" si="2"/>
        <v>806</v>
      </c>
      <c r="I42" s="131">
        <f t="shared" si="2"/>
        <v>85053</v>
      </c>
      <c r="J42" s="131"/>
      <c r="K42" s="131"/>
      <c r="L42" s="138">
        <v>130</v>
      </c>
      <c r="M42" s="138">
        <v>1232</v>
      </c>
    </row>
    <row r="43" spans="1:13" ht="24.75" customHeight="1">
      <c r="A43" s="133">
        <v>8</v>
      </c>
      <c r="B43" s="150" t="s">
        <v>169</v>
      </c>
      <c r="C43" s="151"/>
      <c r="D43" s="131">
        <v>2289</v>
      </c>
      <c r="E43" s="131">
        <v>1789</v>
      </c>
      <c r="F43" s="131">
        <v>16</v>
      </c>
      <c r="G43" s="131">
        <v>67</v>
      </c>
      <c r="H43" s="131">
        <f t="shared" si="2"/>
        <v>2305</v>
      </c>
      <c r="I43" s="131">
        <f t="shared" si="2"/>
        <v>1856</v>
      </c>
      <c r="J43" s="131"/>
      <c r="K43" s="131"/>
      <c r="L43" s="138">
        <v>6</v>
      </c>
      <c r="M43" s="138">
        <v>54.4</v>
      </c>
    </row>
    <row r="44" spans="1:13" ht="24.75" customHeight="1">
      <c r="A44" s="133">
        <v>9</v>
      </c>
      <c r="B44" s="137" t="s">
        <v>171</v>
      </c>
      <c r="C44" s="156"/>
      <c r="D44" s="131">
        <v>956</v>
      </c>
      <c r="E44" s="131">
        <v>6840</v>
      </c>
      <c r="F44" s="131"/>
      <c r="G44" s="131"/>
      <c r="H44" s="131">
        <f t="shared" si="2"/>
        <v>956</v>
      </c>
      <c r="I44" s="131">
        <f t="shared" si="2"/>
        <v>6840</v>
      </c>
      <c r="J44" s="131"/>
      <c r="K44" s="131"/>
      <c r="L44" s="138"/>
      <c r="M44" s="138"/>
    </row>
    <row r="45" spans="1:13" ht="24.75" customHeight="1">
      <c r="A45" s="133">
        <v>10</v>
      </c>
      <c r="B45" s="137" t="s">
        <v>172</v>
      </c>
      <c r="C45" s="156"/>
      <c r="D45" s="156">
        <v>132</v>
      </c>
      <c r="E45" s="156">
        <v>1250</v>
      </c>
      <c r="F45" s="156"/>
      <c r="G45" s="156"/>
      <c r="H45" s="156">
        <f t="shared" si="2"/>
        <v>132</v>
      </c>
      <c r="I45" s="156">
        <f t="shared" si="2"/>
        <v>1250</v>
      </c>
      <c r="J45" s="156"/>
      <c r="K45" s="156"/>
      <c r="L45" s="157"/>
      <c r="M45" s="157"/>
    </row>
    <row r="46" spans="1:13" ht="24.75" customHeight="1">
      <c r="A46" s="133">
        <v>11</v>
      </c>
      <c r="B46" s="137" t="s">
        <v>250</v>
      </c>
      <c r="C46" s="156"/>
      <c r="D46" s="156">
        <v>189</v>
      </c>
      <c r="E46" s="156">
        <v>2537</v>
      </c>
      <c r="F46" s="156"/>
      <c r="G46" s="156"/>
      <c r="H46" s="156">
        <f t="shared" si="2"/>
        <v>189</v>
      </c>
      <c r="I46" s="156">
        <f t="shared" si="2"/>
        <v>2537</v>
      </c>
      <c r="J46" s="156"/>
      <c r="K46" s="156"/>
      <c r="L46" s="157">
        <v>11</v>
      </c>
      <c r="M46" s="157">
        <v>237</v>
      </c>
    </row>
    <row r="47" spans="1:13" ht="24.75" customHeight="1">
      <c r="A47" s="133">
        <v>12</v>
      </c>
      <c r="B47" s="137" t="s">
        <v>251</v>
      </c>
      <c r="C47" s="156"/>
      <c r="D47" s="131">
        <v>1018</v>
      </c>
      <c r="E47" s="131">
        <v>3409</v>
      </c>
      <c r="F47" s="131"/>
      <c r="G47" s="131"/>
      <c r="H47" s="131">
        <f t="shared" si="2"/>
        <v>1018</v>
      </c>
      <c r="I47" s="131">
        <f t="shared" si="2"/>
        <v>3409</v>
      </c>
      <c r="J47" s="131"/>
      <c r="K47" s="131"/>
      <c r="L47" s="138"/>
      <c r="M47" s="138">
        <v>0</v>
      </c>
    </row>
    <row r="48" spans="1:13" ht="24.75" customHeight="1">
      <c r="A48" s="133">
        <v>13</v>
      </c>
      <c r="B48" s="137" t="s">
        <v>252</v>
      </c>
      <c r="C48" s="156"/>
      <c r="D48" s="131">
        <v>11514</v>
      </c>
      <c r="E48" s="131">
        <v>113438</v>
      </c>
      <c r="F48" s="156"/>
      <c r="G48" s="156"/>
      <c r="H48" s="131">
        <f t="shared" si="2"/>
        <v>11514</v>
      </c>
      <c r="I48" s="131">
        <f t="shared" si="2"/>
        <v>113438</v>
      </c>
      <c r="J48" s="156"/>
      <c r="K48" s="156"/>
      <c r="L48" s="138">
        <v>731</v>
      </c>
      <c r="M48" s="138">
        <v>6698</v>
      </c>
    </row>
    <row r="49" spans="1:13" ht="24.75" customHeight="1">
      <c r="A49" s="133">
        <v>14</v>
      </c>
      <c r="B49" s="137" t="s">
        <v>253</v>
      </c>
      <c r="C49" s="156"/>
      <c r="D49" s="131">
        <v>8516</v>
      </c>
      <c r="E49" s="131">
        <v>81457</v>
      </c>
      <c r="F49" s="131"/>
      <c r="G49" s="131"/>
      <c r="H49" s="131">
        <f t="shared" si="2"/>
        <v>8516</v>
      </c>
      <c r="I49" s="131">
        <f t="shared" si="2"/>
        <v>81457</v>
      </c>
      <c r="J49" s="156"/>
      <c r="K49" s="156"/>
      <c r="L49" s="157">
        <v>520</v>
      </c>
      <c r="M49" s="157">
        <v>6498</v>
      </c>
    </row>
    <row r="50" spans="1:13" ht="24.75" customHeight="1">
      <c r="A50" s="133">
        <v>15</v>
      </c>
      <c r="B50" s="150" t="s">
        <v>254</v>
      </c>
      <c r="C50" s="151"/>
      <c r="D50" s="131">
        <v>4763</v>
      </c>
      <c r="E50" s="131">
        <v>43749</v>
      </c>
      <c r="F50" s="131">
        <v>6471</v>
      </c>
      <c r="G50" s="131">
        <v>1815</v>
      </c>
      <c r="H50" s="131">
        <f t="shared" si="2"/>
        <v>11234</v>
      </c>
      <c r="I50" s="131">
        <f t="shared" si="2"/>
        <v>45564</v>
      </c>
      <c r="J50" s="131">
        <v>1</v>
      </c>
      <c r="K50" s="131">
        <v>26</v>
      </c>
      <c r="L50" s="138">
        <v>1762</v>
      </c>
      <c r="M50" s="138">
        <v>35747</v>
      </c>
    </row>
    <row r="51" spans="1:13" ht="24.75" customHeight="1">
      <c r="A51" s="159"/>
      <c r="B51" s="160" t="s">
        <v>255</v>
      </c>
      <c r="C51" s="152"/>
      <c r="D51" s="152">
        <f aca="true" t="shared" si="4" ref="D51:M51">SUM(D36:D50)</f>
        <v>49012</v>
      </c>
      <c r="E51" s="152">
        <f t="shared" si="4"/>
        <v>507894</v>
      </c>
      <c r="F51" s="152">
        <f t="shared" si="4"/>
        <v>6491</v>
      </c>
      <c r="G51" s="152">
        <f t="shared" si="4"/>
        <v>1937</v>
      </c>
      <c r="H51" s="152">
        <f t="shared" si="4"/>
        <v>55503</v>
      </c>
      <c r="I51" s="152">
        <f t="shared" si="4"/>
        <v>509831</v>
      </c>
      <c r="J51" s="152">
        <f t="shared" si="4"/>
        <v>1</v>
      </c>
      <c r="K51" s="152">
        <f t="shared" si="4"/>
        <v>26</v>
      </c>
      <c r="L51" s="152">
        <f t="shared" si="4"/>
        <v>5415</v>
      </c>
      <c r="M51" s="152">
        <f t="shared" si="4"/>
        <v>74578.4</v>
      </c>
    </row>
    <row r="52" spans="1:13" ht="24.75" customHeight="1">
      <c r="A52" s="133" t="s">
        <v>178</v>
      </c>
      <c r="B52" s="137" t="s">
        <v>179</v>
      </c>
      <c r="C52" s="401"/>
      <c r="D52" s="401"/>
      <c r="E52" s="401"/>
      <c r="F52" s="401"/>
      <c r="G52" s="401"/>
      <c r="H52" s="401"/>
      <c r="I52" s="401"/>
      <c r="J52" s="401"/>
      <c r="K52" s="401"/>
      <c r="L52" s="138"/>
      <c r="M52" s="138"/>
    </row>
    <row r="53" spans="1:13" ht="36.75" customHeight="1">
      <c r="A53" s="149">
        <v>1</v>
      </c>
      <c r="B53" s="161" t="s">
        <v>54</v>
      </c>
      <c r="C53" s="151"/>
      <c r="D53" s="131">
        <v>5169</v>
      </c>
      <c r="E53" s="131">
        <v>18679</v>
      </c>
      <c r="F53" s="131">
        <v>0</v>
      </c>
      <c r="G53" s="131">
        <v>0</v>
      </c>
      <c r="H53" s="131">
        <f aca="true" t="shared" si="5" ref="H53:I58">D53+F53</f>
        <v>5169</v>
      </c>
      <c r="I53" s="131">
        <f t="shared" si="5"/>
        <v>18679</v>
      </c>
      <c r="J53" s="131"/>
      <c r="K53" s="131"/>
      <c r="L53" s="138">
        <v>1444</v>
      </c>
      <c r="M53" s="138">
        <v>4334</v>
      </c>
    </row>
    <row r="54" spans="1:13" ht="24.75" customHeight="1">
      <c r="A54" s="149">
        <v>2</v>
      </c>
      <c r="B54" s="161" t="s">
        <v>181</v>
      </c>
      <c r="C54" s="151"/>
      <c r="D54" s="131">
        <v>1634</v>
      </c>
      <c r="E54" s="131">
        <v>1755</v>
      </c>
      <c r="F54" s="131"/>
      <c r="G54" s="131"/>
      <c r="H54" s="131">
        <f t="shared" si="5"/>
        <v>1634</v>
      </c>
      <c r="I54" s="131">
        <f t="shared" si="5"/>
        <v>1755</v>
      </c>
      <c r="J54" s="131"/>
      <c r="K54" s="131"/>
      <c r="L54" s="138">
        <v>172</v>
      </c>
      <c r="M54" s="138">
        <v>351</v>
      </c>
    </row>
    <row r="55" spans="1:13" ht="24.75" customHeight="1">
      <c r="A55" s="149">
        <v>3</v>
      </c>
      <c r="B55" s="161" t="s">
        <v>256</v>
      </c>
      <c r="C55" s="151"/>
      <c r="D55" s="131">
        <v>1068</v>
      </c>
      <c r="E55" s="131">
        <v>2710</v>
      </c>
      <c r="F55" s="131"/>
      <c r="G55" s="131"/>
      <c r="H55" s="131">
        <f t="shared" si="5"/>
        <v>1068</v>
      </c>
      <c r="I55" s="131">
        <f t="shared" si="5"/>
        <v>2710</v>
      </c>
      <c r="J55" s="131"/>
      <c r="K55" s="131"/>
      <c r="L55" s="138">
        <v>70</v>
      </c>
      <c r="M55" s="138">
        <v>159</v>
      </c>
    </row>
    <row r="56" spans="1:13" ht="24.75" customHeight="1">
      <c r="A56" s="149">
        <v>4</v>
      </c>
      <c r="B56" s="161" t="s">
        <v>257</v>
      </c>
      <c r="C56" s="151"/>
      <c r="D56" s="131">
        <v>7902</v>
      </c>
      <c r="E56" s="131">
        <v>13817</v>
      </c>
      <c r="F56" s="131"/>
      <c r="G56" s="131"/>
      <c r="H56" s="131">
        <f t="shared" si="5"/>
        <v>7902</v>
      </c>
      <c r="I56" s="131">
        <f t="shared" si="5"/>
        <v>13817</v>
      </c>
      <c r="J56" s="131"/>
      <c r="K56" s="131"/>
      <c r="L56" s="138">
        <v>2637</v>
      </c>
      <c r="M56" s="138">
        <v>5079</v>
      </c>
    </row>
    <row r="57" spans="1:13" ht="24.75" customHeight="1">
      <c r="A57" s="133">
        <v>5</v>
      </c>
      <c r="B57" s="135" t="s">
        <v>65</v>
      </c>
      <c r="C57" s="156"/>
      <c r="D57" s="131">
        <v>4254</v>
      </c>
      <c r="E57" s="131">
        <v>12521</v>
      </c>
      <c r="F57" s="131"/>
      <c r="G57" s="131"/>
      <c r="H57" s="131">
        <f t="shared" si="5"/>
        <v>4254</v>
      </c>
      <c r="I57" s="131">
        <f t="shared" si="5"/>
        <v>12521</v>
      </c>
      <c r="J57" s="131"/>
      <c r="K57" s="131"/>
      <c r="L57" s="138">
        <v>875</v>
      </c>
      <c r="M57" s="138">
        <v>2788</v>
      </c>
    </row>
    <row r="58" spans="1:13" ht="24.75" customHeight="1">
      <c r="A58" s="149">
        <v>6</v>
      </c>
      <c r="B58" s="161" t="s">
        <v>258</v>
      </c>
      <c r="C58" s="151"/>
      <c r="D58" s="151">
        <v>80</v>
      </c>
      <c r="E58" s="151">
        <v>183</v>
      </c>
      <c r="F58" s="151"/>
      <c r="G58" s="151"/>
      <c r="H58" s="151">
        <f t="shared" si="5"/>
        <v>80</v>
      </c>
      <c r="I58" s="151">
        <f t="shared" si="5"/>
        <v>183</v>
      </c>
      <c r="J58" s="151"/>
      <c r="K58" s="151"/>
      <c r="L58" s="153">
        <v>3</v>
      </c>
      <c r="M58" s="153">
        <v>11</v>
      </c>
    </row>
    <row r="59" spans="1:13" ht="24.75" customHeight="1">
      <c r="A59" s="159"/>
      <c r="B59" s="137" t="s">
        <v>259</v>
      </c>
      <c r="C59" s="131"/>
      <c r="D59" s="131">
        <f aca="true" t="shared" si="6" ref="D59:M59">SUM(D53:D58)</f>
        <v>20107</v>
      </c>
      <c r="E59" s="131">
        <f t="shared" si="6"/>
        <v>49665</v>
      </c>
      <c r="F59" s="131">
        <f t="shared" si="6"/>
        <v>0</v>
      </c>
      <c r="G59" s="131">
        <f t="shared" si="6"/>
        <v>0</v>
      </c>
      <c r="H59" s="131">
        <f t="shared" si="6"/>
        <v>20107</v>
      </c>
      <c r="I59" s="131">
        <f t="shared" si="6"/>
        <v>49665</v>
      </c>
      <c r="J59" s="131">
        <f t="shared" si="6"/>
        <v>0</v>
      </c>
      <c r="K59" s="131">
        <f t="shared" si="6"/>
        <v>0</v>
      </c>
      <c r="L59" s="131">
        <f t="shared" si="6"/>
        <v>5201</v>
      </c>
      <c r="M59" s="131">
        <f t="shared" si="6"/>
        <v>12722</v>
      </c>
    </row>
    <row r="60" spans="1:13" ht="24.75" customHeight="1">
      <c r="A60" s="159"/>
      <c r="B60" s="137" t="s">
        <v>260</v>
      </c>
      <c r="C60" s="162"/>
      <c r="D60" s="131">
        <f>SUM(D15,D34,D51)</f>
        <v>382851</v>
      </c>
      <c r="E60" s="131">
        <f aca="true" t="shared" si="7" ref="E60:M60">SUM(E15,E34,E51)</f>
        <v>2436725</v>
      </c>
      <c r="F60" s="131">
        <f t="shared" si="7"/>
        <v>12172</v>
      </c>
      <c r="G60" s="131">
        <f t="shared" si="7"/>
        <v>165556</v>
      </c>
      <c r="H60" s="131">
        <f t="shared" si="7"/>
        <v>395023</v>
      </c>
      <c r="I60" s="131">
        <f t="shared" si="7"/>
        <v>2899879</v>
      </c>
      <c r="J60" s="131">
        <f t="shared" si="7"/>
        <v>846</v>
      </c>
      <c r="K60" s="131">
        <f t="shared" si="7"/>
        <v>7598.9400000000005</v>
      </c>
      <c r="L60" s="131">
        <f t="shared" si="7"/>
        <v>40415</v>
      </c>
      <c r="M60" s="131">
        <f t="shared" si="7"/>
        <v>555933.4</v>
      </c>
    </row>
    <row r="61" spans="1:13" ht="24.75" customHeight="1">
      <c r="A61" s="158"/>
      <c r="B61" s="137" t="s">
        <v>261</v>
      </c>
      <c r="C61" s="131"/>
      <c r="D61" s="131">
        <f aca="true" t="shared" si="8" ref="D61:M61">SUM(D15,D34,D51,D59)</f>
        <v>402958</v>
      </c>
      <c r="E61" s="131">
        <f t="shared" si="8"/>
        <v>2486390</v>
      </c>
      <c r="F61" s="131">
        <f t="shared" si="8"/>
        <v>12172</v>
      </c>
      <c r="G61" s="131">
        <f t="shared" si="8"/>
        <v>165556</v>
      </c>
      <c r="H61" s="131">
        <f t="shared" si="8"/>
        <v>415130</v>
      </c>
      <c r="I61" s="131">
        <f t="shared" si="8"/>
        <v>2949544</v>
      </c>
      <c r="J61" s="131">
        <f t="shared" si="8"/>
        <v>846</v>
      </c>
      <c r="K61" s="131">
        <f t="shared" si="8"/>
        <v>7598.9400000000005</v>
      </c>
      <c r="L61" s="131">
        <f t="shared" si="8"/>
        <v>45616</v>
      </c>
      <c r="M61" s="131">
        <f t="shared" si="8"/>
        <v>568655.4</v>
      </c>
    </row>
    <row r="62" spans="1:13" ht="24.75" customHeight="1">
      <c r="A62" s="133" t="s">
        <v>189</v>
      </c>
      <c r="B62" s="137" t="s">
        <v>190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8"/>
      <c r="M62" s="138"/>
    </row>
    <row r="63" spans="1:13" ht="24.75" customHeight="1">
      <c r="A63" s="133">
        <v>1</v>
      </c>
      <c r="B63" s="137" t="s">
        <v>191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8"/>
      <c r="M63" s="138"/>
    </row>
    <row r="64" spans="1:13" ht="24.75" customHeight="1">
      <c r="A64" s="133">
        <v>2</v>
      </c>
      <c r="B64" s="137" t="s">
        <v>192</v>
      </c>
      <c r="C64" s="156"/>
      <c r="D64" s="131">
        <v>3553</v>
      </c>
      <c r="E64" s="131">
        <v>32483</v>
      </c>
      <c r="F64" s="131"/>
      <c r="G64" s="131"/>
      <c r="H64" s="131">
        <f>D64+F64</f>
        <v>3553</v>
      </c>
      <c r="I64" s="131">
        <f>E64+G64</f>
        <v>32483</v>
      </c>
      <c r="J64" s="131"/>
      <c r="K64" s="131"/>
      <c r="L64" s="131">
        <v>2008</v>
      </c>
      <c r="M64" s="138">
        <v>10042</v>
      </c>
    </row>
    <row r="65" spans="1:13" ht="24.75" customHeight="1">
      <c r="A65" s="133">
        <v>3</v>
      </c>
      <c r="B65" s="137" t="s">
        <v>262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7"/>
      <c r="M65" s="157"/>
    </row>
    <row r="66" spans="1:13" ht="24.75" customHeight="1">
      <c r="A66" s="149">
        <v>4</v>
      </c>
      <c r="B66" s="150" t="s">
        <v>263</v>
      </c>
      <c r="C66" s="151"/>
      <c r="D66" s="151">
        <v>420</v>
      </c>
      <c r="E66" s="151">
        <v>1777</v>
      </c>
      <c r="F66" s="151"/>
      <c r="G66" s="151"/>
      <c r="H66" s="151">
        <f>D66+F66</f>
        <v>420</v>
      </c>
      <c r="I66" s="151">
        <f>E66+G66</f>
        <v>1777</v>
      </c>
      <c r="J66" s="151">
        <v>0</v>
      </c>
      <c r="K66" s="151">
        <v>0</v>
      </c>
      <c r="L66" s="153"/>
      <c r="M66" s="153"/>
    </row>
    <row r="67" spans="1:13" ht="24.75" customHeight="1">
      <c r="A67" s="159"/>
      <c r="B67" s="160" t="s">
        <v>194</v>
      </c>
      <c r="C67" s="152"/>
      <c r="D67" s="152">
        <f>SUM(D63:D66)</f>
        <v>3973</v>
      </c>
      <c r="E67" s="152">
        <f aca="true" t="shared" si="9" ref="E67:K67">SUM(E63:E66)</f>
        <v>34260</v>
      </c>
      <c r="F67" s="152">
        <f t="shared" si="9"/>
        <v>0</v>
      </c>
      <c r="G67" s="152">
        <f t="shared" si="9"/>
        <v>0</v>
      </c>
      <c r="H67" s="152">
        <f t="shared" si="9"/>
        <v>3973</v>
      </c>
      <c r="I67" s="152">
        <f t="shared" si="9"/>
        <v>34260</v>
      </c>
      <c r="J67" s="152">
        <f t="shared" si="9"/>
        <v>0</v>
      </c>
      <c r="K67" s="152">
        <f t="shared" si="9"/>
        <v>0</v>
      </c>
      <c r="L67" s="152">
        <f>SUM(L63:L66)</f>
        <v>2008</v>
      </c>
      <c r="M67" s="152">
        <f>SUM(M63:M66)</f>
        <v>10042</v>
      </c>
    </row>
    <row r="68" spans="1:13" ht="24.75" customHeight="1">
      <c r="A68" s="163" t="s">
        <v>195</v>
      </c>
      <c r="B68" s="137" t="s">
        <v>196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8"/>
      <c r="M68" s="138"/>
    </row>
    <row r="69" spans="1:13" ht="24.75" customHeight="1">
      <c r="A69" s="158"/>
      <c r="B69" s="137" t="s">
        <v>264</v>
      </c>
      <c r="C69" s="138"/>
      <c r="D69" s="138">
        <f>SUM(D61,D67,D68)</f>
        <v>406931</v>
      </c>
      <c r="E69" s="138">
        <f aca="true" t="shared" si="10" ref="E69:M69">SUM(E61,E67,E68)</f>
        <v>2520650</v>
      </c>
      <c r="F69" s="138">
        <f t="shared" si="10"/>
        <v>12172</v>
      </c>
      <c r="G69" s="138">
        <f t="shared" si="10"/>
        <v>165556</v>
      </c>
      <c r="H69" s="138">
        <f t="shared" si="10"/>
        <v>419103</v>
      </c>
      <c r="I69" s="138">
        <f t="shared" si="10"/>
        <v>2983804</v>
      </c>
      <c r="J69" s="138">
        <f t="shared" si="10"/>
        <v>846</v>
      </c>
      <c r="K69" s="138">
        <f t="shared" si="10"/>
        <v>7598.9400000000005</v>
      </c>
      <c r="L69" s="138">
        <f t="shared" si="10"/>
        <v>47624</v>
      </c>
      <c r="M69" s="138">
        <f t="shared" si="10"/>
        <v>578697.4</v>
      </c>
    </row>
  </sheetData>
  <mergeCells count="13">
    <mergeCell ref="C52:K52"/>
    <mergeCell ref="B4:B5"/>
    <mergeCell ref="D4:I4"/>
    <mergeCell ref="J4:K4"/>
    <mergeCell ref="L4:M4"/>
    <mergeCell ref="D5:E5"/>
    <mergeCell ref="F5:G5"/>
    <mergeCell ref="H5:I5"/>
    <mergeCell ref="L5:M5"/>
    <mergeCell ref="A1:M1"/>
    <mergeCell ref="A2:G2"/>
    <mergeCell ref="H2:K2"/>
    <mergeCell ref="A3:K3"/>
  </mergeCells>
  <printOptions/>
  <pageMargins left="0.75" right="0.75" top="1" bottom="1" header="0.5" footer="0.5"/>
  <pageSetup horizontalDpi="600" verticalDpi="600" orientation="portrait" scale="5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7">
      <selection activeCell="C14" sqref="C14:C17"/>
    </sheetView>
  </sheetViews>
  <sheetFormatPr defaultColWidth="9.140625" defaultRowHeight="12.75"/>
  <cols>
    <col min="2" max="2" width="37.7109375" style="0" customWidth="1"/>
    <col min="3" max="3" width="23.140625" style="0" customWidth="1"/>
    <col min="4" max="4" width="22.28125" style="0" customWidth="1"/>
  </cols>
  <sheetData>
    <row r="1" spans="1:4" ht="15.75">
      <c r="A1" s="89"/>
      <c r="B1" s="88" t="s">
        <v>265</v>
      </c>
      <c r="C1" s="89"/>
      <c r="D1" s="89"/>
    </row>
    <row r="2" spans="1:4" ht="15.75">
      <c r="A2" s="165"/>
      <c r="B2" s="166" t="s">
        <v>266</v>
      </c>
      <c r="C2" s="167" t="s">
        <v>267</v>
      </c>
      <c r="D2" s="89"/>
    </row>
    <row r="3" spans="1:4" ht="15.75">
      <c r="A3" s="165"/>
      <c r="B3" s="88" t="s">
        <v>268</v>
      </c>
      <c r="C3" s="167"/>
      <c r="D3" s="89"/>
    </row>
    <row r="4" spans="1:4" ht="15.75">
      <c r="A4" s="408" t="s">
        <v>269</v>
      </c>
      <c r="B4" s="409"/>
      <c r="C4" s="409"/>
      <c r="D4" s="410"/>
    </row>
    <row r="5" spans="1:4" ht="15.75">
      <c r="A5" s="89"/>
      <c r="B5" s="89"/>
      <c r="C5" s="411" t="s">
        <v>270</v>
      </c>
      <c r="D5" s="412"/>
    </row>
    <row r="6" spans="1:4" ht="24.75" customHeight="1">
      <c r="A6" s="168" t="s">
        <v>271</v>
      </c>
      <c r="B6" s="168" t="s">
        <v>3</v>
      </c>
      <c r="C6" s="168" t="s">
        <v>272</v>
      </c>
      <c r="D6" s="168" t="s">
        <v>242</v>
      </c>
    </row>
    <row r="7" spans="1:4" ht="24.75" customHeight="1">
      <c r="A7" s="169"/>
      <c r="B7" s="169"/>
      <c r="C7" s="169"/>
      <c r="D7" s="169"/>
    </row>
    <row r="8" spans="1:4" ht="35.25" customHeight="1">
      <c r="A8" s="170">
        <v>1</v>
      </c>
      <c r="B8" s="171" t="s">
        <v>273</v>
      </c>
      <c r="C8" s="172">
        <v>12640</v>
      </c>
      <c r="D8" s="172">
        <v>23840.44</v>
      </c>
    </row>
    <row r="9" spans="1:4" ht="33" customHeight="1">
      <c r="A9" s="170">
        <v>2</v>
      </c>
      <c r="B9" s="171" t="s">
        <v>274</v>
      </c>
      <c r="C9" s="172">
        <v>11695</v>
      </c>
      <c r="D9" s="172">
        <v>22162.69</v>
      </c>
    </row>
    <row r="10" spans="1:4" ht="24.75" customHeight="1">
      <c r="A10" s="170">
        <v>3</v>
      </c>
      <c r="B10" s="171" t="s">
        <v>275</v>
      </c>
      <c r="C10" s="172">
        <v>11364</v>
      </c>
      <c r="D10" s="172">
        <v>22955.19</v>
      </c>
    </row>
    <row r="11" spans="1:4" ht="35.25" customHeight="1">
      <c r="A11" s="170">
        <v>4</v>
      </c>
      <c r="B11" s="171" t="s">
        <v>276</v>
      </c>
      <c r="C11" s="172">
        <v>1079</v>
      </c>
      <c r="D11" s="172">
        <v>1556.71</v>
      </c>
    </row>
    <row r="12" spans="1:4" ht="24.75" customHeight="1">
      <c r="A12" s="173">
        <v>5</v>
      </c>
      <c r="B12" s="174" t="s">
        <v>277</v>
      </c>
      <c r="C12" s="175">
        <v>16743</v>
      </c>
      <c r="D12" s="175">
        <v>22722.02</v>
      </c>
    </row>
    <row r="13" spans="1:4" ht="24.75" customHeight="1">
      <c r="A13" s="176"/>
      <c r="B13" s="174" t="s">
        <v>278</v>
      </c>
      <c r="C13" s="172"/>
      <c r="D13" s="172"/>
    </row>
    <row r="14" spans="1:4" ht="24.75" customHeight="1">
      <c r="A14" s="170" t="s">
        <v>279</v>
      </c>
      <c r="B14" s="171" t="s">
        <v>280</v>
      </c>
      <c r="C14" s="172">
        <v>4024</v>
      </c>
      <c r="D14" s="172">
        <v>4632.96</v>
      </c>
    </row>
    <row r="15" spans="1:4" ht="24.75" customHeight="1">
      <c r="A15" s="170" t="s">
        <v>281</v>
      </c>
      <c r="B15" s="171" t="s">
        <v>282</v>
      </c>
      <c r="C15" s="172">
        <v>3863</v>
      </c>
      <c r="D15" s="172">
        <v>4665.5</v>
      </c>
    </row>
    <row r="16" spans="1:4" ht="24.75" customHeight="1">
      <c r="A16" s="170" t="s">
        <v>283</v>
      </c>
      <c r="B16" s="171" t="s">
        <v>284</v>
      </c>
      <c r="C16" s="172">
        <v>5552</v>
      </c>
      <c r="D16" s="172">
        <v>6998.87</v>
      </c>
    </row>
    <row r="17" spans="1:4" ht="24.75" customHeight="1">
      <c r="A17" s="170" t="s">
        <v>285</v>
      </c>
      <c r="B17" s="171" t="s">
        <v>286</v>
      </c>
      <c r="C17" s="172">
        <v>3304</v>
      </c>
      <c r="D17" s="172">
        <v>6424.49</v>
      </c>
    </row>
    <row r="18" spans="1:4" ht="33" customHeight="1">
      <c r="A18" s="170">
        <v>6</v>
      </c>
      <c r="B18" s="174" t="s">
        <v>287</v>
      </c>
      <c r="C18" s="172"/>
      <c r="D18" s="172"/>
    </row>
    <row r="19" spans="1:4" ht="24.75" customHeight="1">
      <c r="A19" s="170" t="s">
        <v>279</v>
      </c>
      <c r="B19" s="171" t="s">
        <v>288</v>
      </c>
      <c r="C19" s="172">
        <v>1069</v>
      </c>
      <c r="D19" s="172">
        <v>1370.32</v>
      </c>
    </row>
    <row r="20" spans="1:4" ht="24.75" customHeight="1">
      <c r="A20" s="170" t="s">
        <v>281</v>
      </c>
      <c r="B20" s="171" t="s">
        <v>289</v>
      </c>
      <c r="C20" s="172">
        <v>520</v>
      </c>
      <c r="D20" s="172">
        <v>693.95</v>
      </c>
    </row>
    <row r="21" spans="1:4" ht="24.75" customHeight="1">
      <c r="A21" s="170" t="s">
        <v>283</v>
      </c>
      <c r="B21" s="171" t="s">
        <v>290</v>
      </c>
      <c r="C21" s="172">
        <v>1995</v>
      </c>
      <c r="D21" s="172">
        <v>3305.48</v>
      </c>
    </row>
    <row r="22" spans="1:4" ht="24.75" customHeight="1">
      <c r="A22" s="170" t="s">
        <v>285</v>
      </c>
      <c r="B22" s="171" t="s">
        <v>291</v>
      </c>
      <c r="C22" s="172">
        <v>1321</v>
      </c>
      <c r="D22" s="172">
        <v>1679.1</v>
      </c>
    </row>
    <row r="23" spans="1:4" ht="24.75" customHeight="1">
      <c r="A23" s="170" t="s">
        <v>292</v>
      </c>
      <c r="B23" s="171" t="s">
        <v>293</v>
      </c>
      <c r="C23" s="172">
        <v>4257</v>
      </c>
      <c r="D23" s="172">
        <v>5576.430999999999</v>
      </c>
    </row>
    <row r="24" spans="1:4" ht="30" customHeight="1">
      <c r="A24" s="170">
        <v>7</v>
      </c>
      <c r="B24" s="174" t="s">
        <v>294</v>
      </c>
      <c r="C24" s="172"/>
      <c r="D24" s="172"/>
    </row>
    <row r="25" spans="1:4" ht="24.75" customHeight="1">
      <c r="A25" s="170" t="s">
        <v>279</v>
      </c>
      <c r="B25" s="171" t="s">
        <v>295</v>
      </c>
      <c r="C25" s="172">
        <v>1218</v>
      </c>
      <c r="D25" s="172">
        <v>3264.46</v>
      </c>
    </row>
    <row r="26" spans="1:4" ht="24.75" customHeight="1">
      <c r="A26" s="170" t="s">
        <v>281</v>
      </c>
      <c r="B26" s="171" t="s">
        <v>296</v>
      </c>
      <c r="C26" s="172">
        <v>7085</v>
      </c>
      <c r="D26" s="172">
        <v>10284.639</v>
      </c>
    </row>
    <row r="27" spans="1:4" ht="24.75" customHeight="1">
      <c r="A27" s="170" t="s">
        <v>283</v>
      </c>
      <c r="B27" s="171" t="s">
        <v>297</v>
      </c>
      <c r="C27" s="172">
        <v>1232</v>
      </c>
      <c r="D27" s="172">
        <v>2261.71</v>
      </c>
    </row>
    <row r="28" spans="1:4" ht="24.75" customHeight="1">
      <c r="A28" s="170" t="s">
        <v>285</v>
      </c>
      <c r="B28" s="171" t="s">
        <v>298</v>
      </c>
      <c r="C28" s="172">
        <v>1472</v>
      </c>
      <c r="D28" s="172">
        <v>1312.4528300000002</v>
      </c>
    </row>
    <row r="29" spans="1:4" ht="24.75" customHeight="1">
      <c r="A29" s="170" t="s">
        <v>292</v>
      </c>
      <c r="B29" s="171" t="s">
        <v>299</v>
      </c>
      <c r="C29" s="172">
        <v>5462</v>
      </c>
      <c r="D29" s="172">
        <v>4522.68</v>
      </c>
    </row>
    <row r="30" spans="1:4" ht="30" customHeight="1">
      <c r="A30" s="170">
        <v>8</v>
      </c>
      <c r="B30" s="174" t="s">
        <v>300</v>
      </c>
      <c r="C30" s="172">
        <v>715</v>
      </c>
      <c r="D30" s="172">
        <v>3111.18</v>
      </c>
    </row>
    <row r="31" spans="1:4" ht="24.75" customHeight="1">
      <c r="A31" s="173"/>
      <c r="B31" s="174"/>
      <c r="C31" s="172"/>
      <c r="D31" s="172"/>
    </row>
    <row r="32" spans="1:4" ht="34.5" customHeight="1">
      <c r="A32" s="177"/>
      <c r="B32" s="174" t="s">
        <v>301</v>
      </c>
      <c r="C32" s="172">
        <v>190067</v>
      </c>
      <c r="D32" s="172">
        <v>359281.24</v>
      </c>
    </row>
  </sheetData>
  <mergeCells count="2">
    <mergeCell ref="A4:D4"/>
    <mergeCell ref="C5:D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C34">
      <selection activeCell="C11" sqref="C11"/>
    </sheetView>
  </sheetViews>
  <sheetFormatPr defaultColWidth="9.140625" defaultRowHeight="12.75"/>
  <cols>
    <col min="1" max="1" width="9.28125" style="0" bestFit="1" customWidth="1"/>
    <col min="2" max="2" width="19.00390625" style="0" customWidth="1"/>
    <col min="3" max="3" width="9.421875" style="0" bestFit="1" customWidth="1"/>
    <col min="4" max="5" width="10.57421875" style="0" bestFit="1" customWidth="1"/>
    <col min="6" max="6" width="10.421875" style="0" bestFit="1" customWidth="1"/>
    <col min="7" max="7" width="9.421875" style="0" bestFit="1" customWidth="1"/>
    <col min="8" max="8" width="10.7109375" style="0" bestFit="1" customWidth="1"/>
    <col min="9" max="9" width="9.421875" style="0" bestFit="1" customWidth="1"/>
    <col min="10" max="10" width="10.28125" style="0" bestFit="1" customWidth="1"/>
    <col min="11" max="11" width="10.57421875" style="0" bestFit="1" customWidth="1"/>
    <col min="12" max="12" width="11.8515625" style="0" bestFit="1" customWidth="1"/>
    <col min="13" max="13" width="9.421875" style="0" bestFit="1" customWidth="1"/>
    <col min="14" max="14" width="10.140625" style="0" bestFit="1" customWidth="1"/>
    <col min="15" max="15" width="9.421875" style="0" bestFit="1" customWidth="1"/>
    <col min="16" max="16" width="10.8515625" style="0" bestFit="1" customWidth="1"/>
    <col min="17" max="17" width="9.421875" style="0" bestFit="1" customWidth="1"/>
    <col min="18" max="18" width="11.421875" style="0" bestFit="1" customWidth="1"/>
  </cols>
  <sheetData>
    <row r="1" spans="1:18" ht="12.75">
      <c r="A1" s="425"/>
      <c r="B1" s="426"/>
      <c r="C1" s="418" t="s">
        <v>126</v>
      </c>
      <c r="D1" s="419"/>
      <c r="E1" s="419"/>
      <c r="F1" s="419"/>
      <c r="G1" s="419"/>
      <c r="H1" s="419"/>
      <c r="I1" s="419"/>
      <c r="J1" s="420"/>
      <c r="K1" s="418" t="s">
        <v>126</v>
      </c>
      <c r="L1" s="419"/>
      <c r="M1" s="419"/>
      <c r="N1" s="419"/>
      <c r="O1" s="419"/>
      <c r="P1" s="419"/>
      <c r="Q1" s="419"/>
      <c r="R1" s="420"/>
    </row>
    <row r="2" spans="1:18" ht="12.75">
      <c r="A2" s="427"/>
      <c r="B2" s="428"/>
      <c r="C2" s="418" t="s">
        <v>302</v>
      </c>
      <c r="D2" s="419"/>
      <c r="E2" s="419"/>
      <c r="F2" s="419"/>
      <c r="G2" s="419"/>
      <c r="H2" s="419"/>
      <c r="I2" s="419"/>
      <c r="J2" s="420"/>
      <c r="K2" s="418" t="s">
        <v>302</v>
      </c>
      <c r="L2" s="419"/>
      <c r="M2" s="419"/>
      <c r="N2" s="419"/>
      <c r="O2" s="419"/>
      <c r="P2" s="419"/>
      <c r="Q2" s="419"/>
      <c r="R2" s="420"/>
    </row>
    <row r="3" spans="1:18" ht="12.75">
      <c r="A3" s="427"/>
      <c r="B3" s="428"/>
      <c r="C3" s="431"/>
      <c r="D3" s="432"/>
      <c r="E3" s="432"/>
      <c r="F3" s="432"/>
      <c r="G3" s="432"/>
      <c r="H3" s="432"/>
      <c r="I3" s="432"/>
      <c r="J3" s="433"/>
      <c r="K3" s="178"/>
      <c r="L3" s="179"/>
      <c r="M3" s="178"/>
      <c r="N3" s="179"/>
      <c r="O3" s="179"/>
      <c r="P3" s="179"/>
      <c r="Q3" s="179"/>
      <c r="R3" s="179"/>
    </row>
    <row r="4" spans="1:18" ht="12.75">
      <c r="A4" s="427"/>
      <c r="B4" s="428"/>
      <c r="C4" s="413" t="s">
        <v>303</v>
      </c>
      <c r="D4" s="414"/>
      <c r="E4" s="414"/>
      <c r="F4" s="414"/>
      <c r="G4" s="414"/>
      <c r="H4" s="414"/>
      <c r="I4" s="414"/>
      <c r="J4" s="415"/>
      <c r="K4" s="413" t="s">
        <v>304</v>
      </c>
      <c r="L4" s="414"/>
      <c r="M4" s="414"/>
      <c r="N4" s="414"/>
      <c r="O4" s="414"/>
      <c r="P4" s="414"/>
      <c r="Q4" s="414"/>
      <c r="R4" s="415"/>
    </row>
    <row r="5" spans="1:18" ht="12.75">
      <c r="A5" s="427"/>
      <c r="B5" s="428"/>
      <c r="C5" s="180"/>
      <c r="D5" s="180"/>
      <c r="E5" s="180"/>
      <c r="F5" s="180"/>
      <c r="G5" s="180" t="s">
        <v>305</v>
      </c>
      <c r="H5" s="179"/>
      <c r="I5" s="179"/>
      <c r="J5" s="179"/>
      <c r="K5" s="413"/>
      <c r="L5" s="414"/>
      <c r="M5" s="415"/>
      <c r="N5" s="180"/>
      <c r="O5" s="180" t="s">
        <v>305</v>
      </c>
      <c r="P5" s="179"/>
      <c r="Q5" s="416"/>
      <c r="R5" s="417"/>
    </row>
    <row r="6" spans="1:18" ht="12.75">
      <c r="A6" s="427"/>
      <c r="B6" s="428"/>
      <c r="C6" s="413" t="s">
        <v>306</v>
      </c>
      <c r="D6" s="414"/>
      <c r="E6" s="414"/>
      <c r="F6" s="415"/>
      <c r="G6" s="413" t="s">
        <v>307</v>
      </c>
      <c r="H6" s="414"/>
      <c r="I6" s="414"/>
      <c r="J6" s="415"/>
      <c r="K6" s="179"/>
      <c r="L6" s="179"/>
      <c r="M6" s="418" t="s">
        <v>308</v>
      </c>
      <c r="N6" s="419"/>
      <c r="O6" s="419"/>
      <c r="P6" s="419"/>
      <c r="Q6" s="419"/>
      <c r="R6" s="420"/>
    </row>
    <row r="7" spans="1:18" ht="12.75">
      <c r="A7" s="429"/>
      <c r="B7" s="430"/>
      <c r="C7" s="421" t="s">
        <v>309</v>
      </c>
      <c r="D7" s="421"/>
      <c r="E7" s="421" t="s">
        <v>310</v>
      </c>
      <c r="F7" s="421"/>
      <c r="G7" s="421" t="s">
        <v>311</v>
      </c>
      <c r="H7" s="421"/>
      <c r="I7" s="421" t="s">
        <v>312</v>
      </c>
      <c r="J7" s="421"/>
      <c r="K7" s="421" t="s">
        <v>313</v>
      </c>
      <c r="L7" s="421"/>
      <c r="M7" s="421" t="s">
        <v>314</v>
      </c>
      <c r="N7" s="421"/>
      <c r="O7" s="421" t="s">
        <v>315</v>
      </c>
      <c r="P7" s="421"/>
      <c r="Q7" s="422" t="s">
        <v>316</v>
      </c>
      <c r="R7" s="422"/>
    </row>
    <row r="8" spans="1:18" ht="12.75">
      <c r="A8" s="181"/>
      <c r="B8" s="182"/>
      <c r="C8" s="423"/>
      <c r="D8" s="423"/>
      <c r="E8" s="423"/>
      <c r="F8" s="423"/>
      <c r="G8" s="182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3"/>
    </row>
    <row r="9" spans="1:18" ht="12.75">
      <c r="A9" s="181" t="s">
        <v>136</v>
      </c>
      <c r="B9" s="182" t="s">
        <v>132</v>
      </c>
      <c r="C9" s="180" t="s">
        <v>317</v>
      </c>
      <c r="D9" s="184" t="s">
        <v>242</v>
      </c>
      <c r="E9" s="180" t="s">
        <v>317</v>
      </c>
      <c r="F9" s="184" t="s">
        <v>242</v>
      </c>
      <c r="G9" s="180" t="s">
        <v>317</v>
      </c>
      <c r="H9" s="184" t="s">
        <v>242</v>
      </c>
      <c r="I9" s="180" t="s">
        <v>317</v>
      </c>
      <c r="J9" s="184" t="s">
        <v>242</v>
      </c>
      <c r="K9" s="180" t="s">
        <v>317</v>
      </c>
      <c r="L9" s="184" t="s">
        <v>242</v>
      </c>
      <c r="M9" s="180" t="s">
        <v>317</v>
      </c>
      <c r="N9" s="184" t="s">
        <v>242</v>
      </c>
      <c r="O9" s="180" t="s">
        <v>317</v>
      </c>
      <c r="P9" s="184" t="s">
        <v>242</v>
      </c>
      <c r="Q9" s="180" t="s">
        <v>317</v>
      </c>
      <c r="R9" s="184" t="s">
        <v>242</v>
      </c>
    </row>
    <row r="10" spans="1:18" ht="12.75">
      <c r="A10" s="181" t="s">
        <v>144</v>
      </c>
      <c r="B10" s="185" t="s">
        <v>145</v>
      </c>
      <c r="C10" s="186"/>
      <c r="D10" s="187"/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2.75">
      <c r="A11" s="188">
        <v>1</v>
      </c>
      <c r="B11" s="189" t="s">
        <v>53</v>
      </c>
      <c r="C11" s="186">
        <v>4450</v>
      </c>
      <c r="D11" s="186">
        <v>33072</v>
      </c>
      <c r="E11" s="186">
        <v>78843</v>
      </c>
      <c r="F11" s="186">
        <v>107573</v>
      </c>
      <c r="G11" s="186">
        <v>3800</v>
      </c>
      <c r="H11" s="186">
        <v>169612</v>
      </c>
      <c r="I11" s="186">
        <v>16606</v>
      </c>
      <c r="J11" s="186">
        <v>186554</v>
      </c>
      <c r="K11" s="186">
        <v>103699</v>
      </c>
      <c r="L11" s="186">
        <v>496811</v>
      </c>
      <c r="M11" s="186">
        <v>813</v>
      </c>
      <c r="N11" s="186">
        <v>114130</v>
      </c>
      <c r="O11" s="186">
        <v>675</v>
      </c>
      <c r="P11" s="186">
        <v>33857</v>
      </c>
      <c r="Q11" s="186">
        <v>1488</v>
      </c>
      <c r="R11" s="186">
        <v>147987</v>
      </c>
    </row>
    <row r="12" spans="1:18" ht="12.75">
      <c r="A12" s="188">
        <v>2</v>
      </c>
      <c r="B12" s="189" t="s">
        <v>57</v>
      </c>
      <c r="C12" s="186">
        <v>2567</v>
      </c>
      <c r="D12" s="186">
        <v>15426</v>
      </c>
      <c r="E12" s="186">
        <v>9220</v>
      </c>
      <c r="F12" s="186">
        <v>21692</v>
      </c>
      <c r="G12" s="186">
        <v>1445</v>
      </c>
      <c r="H12" s="186">
        <v>27656</v>
      </c>
      <c r="I12" s="186">
        <v>3354</v>
      </c>
      <c r="J12" s="186">
        <v>64192</v>
      </c>
      <c r="K12" s="186">
        <v>16586</v>
      </c>
      <c r="L12" s="186">
        <v>128966</v>
      </c>
      <c r="M12" s="186">
        <v>113</v>
      </c>
      <c r="N12" s="186">
        <v>131008</v>
      </c>
      <c r="O12" s="186">
        <v>134</v>
      </c>
      <c r="P12" s="186">
        <v>156749</v>
      </c>
      <c r="Q12" s="186">
        <v>247</v>
      </c>
      <c r="R12" s="186">
        <v>287757</v>
      </c>
    </row>
    <row r="13" spans="1:18" ht="12.75">
      <c r="A13" s="188">
        <v>3</v>
      </c>
      <c r="B13" s="189" t="s">
        <v>71</v>
      </c>
      <c r="C13" s="186">
        <v>6232</v>
      </c>
      <c r="D13" s="186">
        <v>22090</v>
      </c>
      <c r="E13" s="186">
        <v>52293</v>
      </c>
      <c r="F13" s="186">
        <v>74288</v>
      </c>
      <c r="G13" s="186">
        <v>1217</v>
      </c>
      <c r="H13" s="186">
        <v>42273</v>
      </c>
      <c r="I13" s="186">
        <v>7636</v>
      </c>
      <c r="J13" s="186">
        <v>48584</v>
      </c>
      <c r="K13" s="186">
        <v>67378</v>
      </c>
      <c r="L13" s="186">
        <v>187235</v>
      </c>
      <c r="M13" s="186">
        <v>110</v>
      </c>
      <c r="N13" s="186">
        <v>16210</v>
      </c>
      <c r="O13" s="186">
        <v>290</v>
      </c>
      <c r="P13" s="186">
        <v>1925</v>
      </c>
      <c r="Q13" s="186">
        <v>400</v>
      </c>
      <c r="R13" s="186">
        <v>18135</v>
      </c>
    </row>
    <row r="14" spans="1:18" ht="12.75">
      <c r="A14" s="188">
        <v>4</v>
      </c>
      <c r="B14" s="189" t="s">
        <v>68</v>
      </c>
      <c r="C14" s="186">
        <v>1166</v>
      </c>
      <c r="D14" s="186">
        <v>8945</v>
      </c>
      <c r="E14" s="186">
        <v>13448</v>
      </c>
      <c r="F14" s="186">
        <v>14091</v>
      </c>
      <c r="G14" s="186">
        <v>194</v>
      </c>
      <c r="H14" s="186">
        <v>10232</v>
      </c>
      <c r="I14" s="186">
        <v>6234</v>
      </c>
      <c r="J14" s="186">
        <v>6669</v>
      </c>
      <c r="K14" s="186">
        <v>21042</v>
      </c>
      <c r="L14" s="186">
        <v>39937</v>
      </c>
      <c r="M14" s="186">
        <v>7</v>
      </c>
      <c r="N14" s="186">
        <v>1252</v>
      </c>
      <c r="O14" s="186">
        <v>32</v>
      </c>
      <c r="P14" s="186">
        <v>7832</v>
      </c>
      <c r="Q14" s="186">
        <v>39</v>
      </c>
      <c r="R14" s="186">
        <v>9084</v>
      </c>
    </row>
    <row r="15" spans="1:18" ht="12.75">
      <c r="A15" s="188">
        <v>5</v>
      </c>
      <c r="B15" s="189" t="s">
        <v>69</v>
      </c>
      <c r="C15" s="186">
        <v>5116</v>
      </c>
      <c r="D15" s="186">
        <v>25969</v>
      </c>
      <c r="E15" s="186">
        <v>21919</v>
      </c>
      <c r="F15" s="186">
        <v>33466</v>
      </c>
      <c r="G15" s="186">
        <v>2707</v>
      </c>
      <c r="H15" s="186">
        <v>165670</v>
      </c>
      <c r="I15" s="186">
        <v>1700</v>
      </c>
      <c r="J15" s="186">
        <v>22520</v>
      </c>
      <c r="K15" s="186">
        <v>31442</v>
      </c>
      <c r="L15" s="186">
        <v>247625</v>
      </c>
      <c r="M15" s="186">
        <v>2110</v>
      </c>
      <c r="N15" s="186">
        <v>78220</v>
      </c>
      <c r="O15" s="186">
        <v>1820</v>
      </c>
      <c r="P15" s="186">
        <v>666700</v>
      </c>
      <c r="Q15" s="186">
        <v>3930</v>
      </c>
      <c r="R15" s="186">
        <v>744920</v>
      </c>
    </row>
    <row r="16" spans="1:18" ht="12.75">
      <c r="A16" s="188">
        <v>6</v>
      </c>
      <c r="B16" s="189" t="s">
        <v>70</v>
      </c>
      <c r="C16" s="186">
        <v>8422</v>
      </c>
      <c r="D16" s="186">
        <v>40475</v>
      </c>
      <c r="E16" s="186">
        <v>58427</v>
      </c>
      <c r="F16" s="186">
        <v>46539</v>
      </c>
      <c r="G16" s="186">
        <v>1031</v>
      </c>
      <c r="H16" s="186">
        <v>54476</v>
      </c>
      <c r="I16" s="186">
        <v>903</v>
      </c>
      <c r="J16" s="186">
        <v>22176</v>
      </c>
      <c r="K16" s="186">
        <v>68783</v>
      </c>
      <c r="L16" s="186">
        <v>163666</v>
      </c>
      <c r="M16" s="186">
        <v>66</v>
      </c>
      <c r="N16" s="186">
        <v>17055</v>
      </c>
      <c r="O16" s="186">
        <v>51</v>
      </c>
      <c r="P16" s="186">
        <v>10098</v>
      </c>
      <c r="Q16" s="186">
        <v>117</v>
      </c>
      <c r="R16" s="186">
        <v>27153</v>
      </c>
    </row>
    <row r="17" spans="1:18" ht="12.75">
      <c r="A17" s="188">
        <v>7</v>
      </c>
      <c r="B17" s="189" t="s">
        <v>74</v>
      </c>
      <c r="C17" s="186">
        <v>7644</v>
      </c>
      <c r="D17" s="186">
        <v>29711</v>
      </c>
      <c r="E17" s="186">
        <v>47621</v>
      </c>
      <c r="F17" s="186">
        <v>77141</v>
      </c>
      <c r="G17" s="186">
        <v>573</v>
      </c>
      <c r="H17" s="186">
        <v>12519</v>
      </c>
      <c r="I17" s="186">
        <v>1135</v>
      </c>
      <c r="J17" s="186">
        <v>10974</v>
      </c>
      <c r="K17" s="186">
        <v>56973</v>
      </c>
      <c r="L17" s="186">
        <v>130345</v>
      </c>
      <c r="M17" s="186">
        <v>8</v>
      </c>
      <c r="N17" s="186">
        <v>1096</v>
      </c>
      <c r="O17" s="186">
        <v>45</v>
      </c>
      <c r="P17" s="186">
        <v>3175</v>
      </c>
      <c r="Q17" s="186">
        <v>53</v>
      </c>
      <c r="R17" s="186">
        <v>4271</v>
      </c>
    </row>
    <row r="18" spans="1:18" ht="12.75">
      <c r="A18" s="188"/>
      <c r="B18" s="185" t="s">
        <v>150</v>
      </c>
      <c r="C18" s="190">
        <v>35597</v>
      </c>
      <c r="D18" s="190">
        <v>175688</v>
      </c>
      <c r="E18" s="190">
        <v>281771</v>
      </c>
      <c r="F18" s="190">
        <v>374790</v>
      </c>
      <c r="G18" s="190">
        <v>10967</v>
      </c>
      <c r="H18" s="190">
        <v>482438</v>
      </c>
      <c r="I18" s="190">
        <v>37568</v>
      </c>
      <c r="J18" s="190">
        <v>361669</v>
      </c>
      <c r="K18" s="190">
        <v>365903</v>
      </c>
      <c r="L18" s="190">
        <v>1394585</v>
      </c>
      <c r="M18" s="190">
        <v>3227</v>
      </c>
      <c r="N18" s="190">
        <v>358971</v>
      </c>
      <c r="O18" s="190">
        <v>3047</v>
      </c>
      <c r="P18" s="190">
        <v>880336</v>
      </c>
      <c r="Q18" s="190">
        <v>6274</v>
      </c>
      <c r="R18" s="190">
        <v>1239307</v>
      </c>
    </row>
    <row r="19" spans="1:18" ht="15.75">
      <c r="A19" s="191" t="s">
        <v>244</v>
      </c>
      <c r="B19" s="192" t="s">
        <v>245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79"/>
      <c r="N19" s="179"/>
      <c r="O19" s="186"/>
      <c r="P19" s="186"/>
      <c r="Q19" s="186"/>
      <c r="R19" s="186"/>
    </row>
    <row r="20" spans="1:18" ht="15.75">
      <c r="A20" s="193">
        <v>1</v>
      </c>
      <c r="B20" s="194" t="s">
        <v>48</v>
      </c>
      <c r="C20" s="186">
        <v>323</v>
      </c>
      <c r="D20" s="186">
        <v>2250</v>
      </c>
      <c r="E20" s="186">
        <v>1148</v>
      </c>
      <c r="F20" s="186">
        <v>3274</v>
      </c>
      <c r="G20" s="186">
        <v>144</v>
      </c>
      <c r="H20" s="186">
        <v>3761</v>
      </c>
      <c r="I20" s="186">
        <v>50</v>
      </c>
      <c r="J20" s="186">
        <v>890</v>
      </c>
      <c r="K20" s="186">
        <v>1665</v>
      </c>
      <c r="L20" s="186">
        <v>10175</v>
      </c>
      <c r="M20" s="186">
        <v>17</v>
      </c>
      <c r="N20" s="186">
        <v>5457</v>
      </c>
      <c r="O20" s="186">
        <v>0</v>
      </c>
      <c r="P20" s="186">
        <v>0</v>
      </c>
      <c r="Q20" s="186">
        <v>17</v>
      </c>
      <c r="R20" s="186">
        <v>5457</v>
      </c>
    </row>
    <row r="21" spans="1:18" ht="15.75">
      <c r="A21" s="195">
        <v>2</v>
      </c>
      <c r="B21" s="196" t="s">
        <v>49</v>
      </c>
      <c r="C21" s="186">
        <v>328</v>
      </c>
      <c r="D21" s="186">
        <v>11416</v>
      </c>
      <c r="E21" s="186">
        <v>4428</v>
      </c>
      <c r="F21" s="186">
        <v>7054</v>
      </c>
      <c r="G21" s="186">
        <v>180</v>
      </c>
      <c r="H21" s="186">
        <v>10205</v>
      </c>
      <c r="I21" s="186">
        <v>642</v>
      </c>
      <c r="J21" s="186">
        <v>845</v>
      </c>
      <c r="K21" s="186">
        <v>5578</v>
      </c>
      <c r="L21" s="186">
        <v>29520</v>
      </c>
      <c r="M21" s="186">
        <v>25</v>
      </c>
      <c r="N21" s="186">
        <v>21703</v>
      </c>
      <c r="O21" s="186">
        <v>15</v>
      </c>
      <c r="P21" s="186">
        <v>15839</v>
      </c>
      <c r="Q21" s="186">
        <v>40</v>
      </c>
      <c r="R21" s="186">
        <v>37542</v>
      </c>
    </row>
    <row r="22" spans="1:18" ht="15.75">
      <c r="A22" s="193">
        <v>3</v>
      </c>
      <c r="B22" s="196" t="s">
        <v>50</v>
      </c>
      <c r="C22" s="186">
        <v>545</v>
      </c>
      <c r="D22" s="186">
        <v>4343</v>
      </c>
      <c r="E22" s="186">
        <v>3295</v>
      </c>
      <c r="F22" s="186">
        <v>9641</v>
      </c>
      <c r="G22" s="186">
        <v>182</v>
      </c>
      <c r="H22" s="186">
        <v>7868</v>
      </c>
      <c r="I22" s="186">
        <v>113</v>
      </c>
      <c r="J22" s="186">
        <v>4072</v>
      </c>
      <c r="K22" s="186">
        <v>4135</v>
      </c>
      <c r="L22" s="186">
        <v>25924</v>
      </c>
      <c r="M22" s="186">
        <v>12</v>
      </c>
      <c r="N22" s="186">
        <v>5844</v>
      </c>
      <c r="O22" s="186">
        <v>1</v>
      </c>
      <c r="P22" s="186">
        <v>992</v>
      </c>
      <c r="Q22" s="186">
        <v>13</v>
      </c>
      <c r="R22" s="186">
        <v>6836</v>
      </c>
    </row>
    <row r="23" spans="1:18" ht="15.75">
      <c r="A23" s="195">
        <v>4</v>
      </c>
      <c r="B23" s="196" t="s">
        <v>51</v>
      </c>
      <c r="C23" s="186">
        <v>7162</v>
      </c>
      <c r="D23" s="186">
        <v>10970</v>
      </c>
      <c r="E23" s="186">
        <v>3782</v>
      </c>
      <c r="F23" s="186">
        <v>17883</v>
      </c>
      <c r="G23" s="186">
        <v>397</v>
      </c>
      <c r="H23" s="186">
        <v>21514</v>
      </c>
      <c r="I23" s="186">
        <v>169</v>
      </c>
      <c r="J23" s="186">
        <v>8015</v>
      </c>
      <c r="K23" s="186">
        <v>11510</v>
      </c>
      <c r="L23" s="186">
        <v>58382</v>
      </c>
      <c r="M23" s="186">
        <v>9</v>
      </c>
      <c r="N23" s="186">
        <v>3939</v>
      </c>
      <c r="O23" s="186">
        <v>2</v>
      </c>
      <c r="P23" s="186">
        <v>1205</v>
      </c>
      <c r="Q23" s="186">
        <v>11</v>
      </c>
      <c r="R23" s="186">
        <v>5144</v>
      </c>
    </row>
    <row r="24" spans="1:18" ht="15.75">
      <c r="A24" s="193">
        <v>5</v>
      </c>
      <c r="B24" s="194" t="s">
        <v>52</v>
      </c>
      <c r="C24" s="186">
        <v>1345</v>
      </c>
      <c r="D24" s="186">
        <v>3725</v>
      </c>
      <c r="E24" s="186">
        <v>4015</v>
      </c>
      <c r="F24" s="186">
        <v>7397</v>
      </c>
      <c r="G24" s="186">
        <v>133</v>
      </c>
      <c r="H24" s="186">
        <v>5557</v>
      </c>
      <c r="I24" s="186">
        <v>51</v>
      </c>
      <c r="J24" s="186">
        <v>766</v>
      </c>
      <c r="K24" s="186">
        <v>5544</v>
      </c>
      <c r="L24" s="186">
        <v>17445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</row>
    <row r="25" spans="1:18" ht="15.75">
      <c r="A25" s="195">
        <v>6</v>
      </c>
      <c r="B25" s="196" t="s">
        <v>55</v>
      </c>
      <c r="C25" s="186">
        <v>645</v>
      </c>
      <c r="D25" s="186">
        <v>2618</v>
      </c>
      <c r="E25" s="186">
        <v>3676</v>
      </c>
      <c r="F25" s="186">
        <v>2720</v>
      </c>
      <c r="G25" s="186">
        <v>192</v>
      </c>
      <c r="H25" s="186">
        <v>4605</v>
      </c>
      <c r="I25" s="186">
        <v>671</v>
      </c>
      <c r="J25" s="186">
        <v>4006</v>
      </c>
      <c r="K25" s="186">
        <v>5184</v>
      </c>
      <c r="L25" s="186">
        <v>13949</v>
      </c>
      <c r="M25" s="186">
        <v>0</v>
      </c>
      <c r="N25" s="186">
        <v>0</v>
      </c>
      <c r="O25" s="186">
        <v>3</v>
      </c>
      <c r="P25" s="186">
        <v>14</v>
      </c>
      <c r="Q25" s="186">
        <v>3</v>
      </c>
      <c r="R25" s="186">
        <v>14</v>
      </c>
    </row>
    <row r="26" spans="1:18" ht="15.75">
      <c r="A26" s="193">
        <v>7</v>
      </c>
      <c r="B26" s="194" t="s">
        <v>58</v>
      </c>
      <c r="C26" s="186">
        <v>285</v>
      </c>
      <c r="D26" s="186">
        <v>711</v>
      </c>
      <c r="E26" s="186">
        <v>197</v>
      </c>
      <c r="F26" s="186">
        <v>219</v>
      </c>
      <c r="G26" s="186">
        <v>171</v>
      </c>
      <c r="H26" s="186">
        <v>2879</v>
      </c>
      <c r="I26" s="186">
        <v>391</v>
      </c>
      <c r="J26" s="186">
        <v>736</v>
      </c>
      <c r="K26" s="186">
        <v>1044</v>
      </c>
      <c r="L26" s="186">
        <v>4545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</row>
    <row r="27" spans="1:18" ht="15.75">
      <c r="A27" s="195">
        <v>8</v>
      </c>
      <c r="B27" s="194" t="s">
        <v>59</v>
      </c>
      <c r="C27" s="186">
        <v>245</v>
      </c>
      <c r="D27" s="186">
        <v>1045.94</v>
      </c>
      <c r="E27" s="186">
        <v>3104</v>
      </c>
      <c r="F27" s="186">
        <v>4197.68</v>
      </c>
      <c r="G27" s="186">
        <v>342</v>
      </c>
      <c r="H27" s="186">
        <v>12966</v>
      </c>
      <c r="I27" s="186">
        <v>413</v>
      </c>
      <c r="J27" s="186">
        <v>4706</v>
      </c>
      <c r="K27" s="186">
        <v>4104</v>
      </c>
      <c r="L27" s="186">
        <v>22915.62</v>
      </c>
      <c r="M27" s="186">
        <v>13</v>
      </c>
      <c r="N27" s="186">
        <v>2273</v>
      </c>
      <c r="O27" s="186">
        <v>12</v>
      </c>
      <c r="P27" s="186">
        <v>4696</v>
      </c>
      <c r="Q27" s="186">
        <v>25</v>
      </c>
      <c r="R27" s="186">
        <v>6969</v>
      </c>
    </row>
    <row r="28" spans="1:18" ht="15.75">
      <c r="A28" s="193">
        <v>9</v>
      </c>
      <c r="B28" s="194" t="s">
        <v>60</v>
      </c>
      <c r="C28" s="186">
        <v>378</v>
      </c>
      <c r="D28" s="186">
        <v>2721</v>
      </c>
      <c r="E28" s="186">
        <v>5902</v>
      </c>
      <c r="F28" s="186">
        <v>7547</v>
      </c>
      <c r="G28" s="186">
        <v>143</v>
      </c>
      <c r="H28" s="186">
        <v>6653</v>
      </c>
      <c r="I28" s="186">
        <v>193</v>
      </c>
      <c r="J28" s="186">
        <v>5143</v>
      </c>
      <c r="K28" s="186">
        <v>6616</v>
      </c>
      <c r="L28" s="186">
        <v>22064</v>
      </c>
      <c r="M28" s="186">
        <v>21</v>
      </c>
      <c r="N28" s="186">
        <v>3817</v>
      </c>
      <c r="O28" s="186">
        <v>15</v>
      </c>
      <c r="P28" s="186">
        <v>2564</v>
      </c>
      <c r="Q28" s="186">
        <v>36</v>
      </c>
      <c r="R28" s="186">
        <v>6381</v>
      </c>
    </row>
    <row r="29" spans="1:18" ht="15.75">
      <c r="A29" s="195">
        <v>10</v>
      </c>
      <c r="B29" s="194" t="s">
        <v>152</v>
      </c>
      <c r="C29" s="186">
        <v>128</v>
      </c>
      <c r="D29" s="186">
        <v>1278</v>
      </c>
      <c r="E29" s="186">
        <v>1488</v>
      </c>
      <c r="F29" s="186">
        <v>3634</v>
      </c>
      <c r="G29" s="186">
        <v>82</v>
      </c>
      <c r="H29" s="186">
        <v>3496</v>
      </c>
      <c r="I29" s="186">
        <v>101</v>
      </c>
      <c r="J29" s="186">
        <v>4963</v>
      </c>
      <c r="K29" s="186">
        <v>1799</v>
      </c>
      <c r="L29" s="186">
        <v>13371</v>
      </c>
      <c r="M29" s="186">
        <v>6</v>
      </c>
      <c r="N29" s="186">
        <v>564</v>
      </c>
      <c r="O29" s="186">
        <v>12</v>
      </c>
      <c r="P29" s="186">
        <v>1454</v>
      </c>
      <c r="Q29" s="186">
        <v>18</v>
      </c>
      <c r="R29" s="186">
        <v>2018</v>
      </c>
    </row>
    <row r="30" spans="1:18" ht="15.75">
      <c r="A30" s="193">
        <v>11</v>
      </c>
      <c r="B30" s="194" t="s">
        <v>66</v>
      </c>
      <c r="C30" s="186">
        <v>434</v>
      </c>
      <c r="D30" s="186">
        <v>4502</v>
      </c>
      <c r="E30" s="186">
        <v>1257</v>
      </c>
      <c r="F30" s="186">
        <v>3182</v>
      </c>
      <c r="G30" s="186">
        <v>178</v>
      </c>
      <c r="H30" s="186">
        <v>25587</v>
      </c>
      <c r="I30" s="186">
        <v>100</v>
      </c>
      <c r="J30" s="186">
        <v>8594</v>
      </c>
      <c r="K30" s="186">
        <v>1969</v>
      </c>
      <c r="L30" s="186">
        <v>41865</v>
      </c>
      <c r="M30" s="186">
        <v>3</v>
      </c>
      <c r="N30" s="186">
        <v>2016</v>
      </c>
      <c r="O30" s="186">
        <v>13</v>
      </c>
      <c r="P30" s="186">
        <v>3446</v>
      </c>
      <c r="Q30" s="186">
        <v>16</v>
      </c>
      <c r="R30" s="186">
        <v>5462</v>
      </c>
    </row>
    <row r="31" spans="1:18" ht="15.75">
      <c r="A31" s="195">
        <v>12</v>
      </c>
      <c r="B31" s="194" t="s">
        <v>153</v>
      </c>
      <c r="C31" s="186">
        <v>13</v>
      </c>
      <c r="D31" s="186">
        <v>44</v>
      </c>
      <c r="E31" s="186">
        <v>451</v>
      </c>
      <c r="F31" s="186">
        <v>1056</v>
      </c>
      <c r="G31" s="186">
        <v>26</v>
      </c>
      <c r="H31" s="186">
        <v>331</v>
      </c>
      <c r="I31" s="186">
        <v>62</v>
      </c>
      <c r="J31" s="186">
        <v>406</v>
      </c>
      <c r="K31" s="186">
        <v>552</v>
      </c>
      <c r="L31" s="186">
        <v>1837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</row>
    <row r="32" spans="1:18" ht="15.75">
      <c r="A32" s="193">
        <v>13</v>
      </c>
      <c r="B32" s="196" t="s">
        <v>154</v>
      </c>
      <c r="C32" s="186">
        <v>15</v>
      </c>
      <c r="D32" s="186">
        <v>85</v>
      </c>
      <c r="E32" s="186">
        <v>70</v>
      </c>
      <c r="F32" s="186">
        <v>556</v>
      </c>
      <c r="G32" s="186">
        <v>42</v>
      </c>
      <c r="H32" s="186">
        <v>1514</v>
      </c>
      <c r="I32" s="186">
        <v>1</v>
      </c>
      <c r="J32" s="186">
        <v>49</v>
      </c>
      <c r="K32" s="186">
        <v>128</v>
      </c>
      <c r="L32" s="186">
        <v>2204</v>
      </c>
      <c r="M32" s="186">
        <v>1</v>
      </c>
      <c r="N32" s="186">
        <v>600</v>
      </c>
      <c r="O32" s="186">
        <v>0</v>
      </c>
      <c r="P32" s="186">
        <v>0</v>
      </c>
      <c r="Q32" s="186">
        <v>1</v>
      </c>
      <c r="R32" s="186">
        <v>600</v>
      </c>
    </row>
    <row r="33" spans="1:18" ht="15.75">
      <c r="A33" s="195">
        <v>16</v>
      </c>
      <c r="B33" s="196" t="s">
        <v>212</v>
      </c>
      <c r="C33" s="186">
        <v>374</v>
      </c>
      <c r="D33" s="186">
        <v>99</v>
      </c>
      <c r="E33" s="186">
        <v>409</v>
      </c>
      <c r="F33" s="186">
        <v>32</v>
      </c>
      <c r="G33" s="186">
        <v>202</v>
      </c>
      <c r="H33" s="186">
        <v>19</v>
      </c>
      <c r="I33" s="186">
        <v>302</v>
      </c>
      <c r="J33" s="186">
        <v>32</v>
      </c>
      <c r="K33" s="186">
        <v>1287</v>
      </c>
      <c r="L33" s="186">
        <v>182</v>
      </c>
      <c r="M33" s="186">
        <v>15</v>
      </c>
      <c r="N33" s="186">
        <v>70</v>
      </c>
      <c r="O33" s="186">
        <v>12</v>
      </c>
      <c r="P33" s="186">
        <v>45</v>
      </c>
      <c r="Q33" s="186">
        <v>27</v>
      </c>
      <c r="R33" s="186">
        <v>115</v>
      </c>
    </row>
    <row r="34" spans="1:18" ht="15.75">
      <c r="A34" s="193">
        <v>17</v>
      </c>
      <c r="B34" s="194" t="s">
        <v>72</v>
      </c>
      <c r="C34" s="186">
        <v>431</v>
      </c>
      <c r="D34" s="186">
        <v>2394</v>
      </c>
      <c r="E34" s="186">
        <v>3453</v>
      </c>
      <c r="F34" s="186">
        <v>5487</v>
      </c>
      <c r="G34" s="186">
        <v>335</v>
      </c>
      <c r="H34" s="186">
        <v>8215</v>
      </c>
      <c r="I34" s="186">
        <v>421</v>
      </c>
      <c r="J34" s="186">
        <v>2152</v>
      </c>
      <c r="K34" s="186">
        <v>4640</v>
      </c>
      <c r="L34" s="186">
        <v>18248</v>
      </c>
      <c r="M34" s="186">
        <v>32</v>
      </c>
      <c r="N34" s="186">
        <v>19674</v>
      </c>
      <c r="O34" s="186">
        <v>1</v>
      </c>
      <c r="P34" s="186">
        <v>398</v>
      </c>
      <c r="Q34" s="186">
        <v>33</v>
      </c>
      <c r="R34" s="186">
        <v>20072</v>
      </c>
    </row>
    <row r="35" spans="1:18" ht="15.75">
      <c r="A35" s="195">
        <v>18</v>
      </c>
      <c r="B35" s="194" t="s">
        <v>73</v>
      </c>
      <c r="C35" s="186">
        <v>404</v>
      </c>
      <c r="D35" s="186">
        <v>1242</v>
      </c>
      <c r="E35" s="186">
        <v>7236</v>
      </c>
      <c r="F35" s="186">
        <v>13951</v>
      </c>
      <c r="G35" s="186">
        <v>801</v>
      </c>
      <c r="H35" s="186">
        <v>15653</v>
      </c>
      <c r="I35" s="186">
        <v>2490</v>
      </c>
      <c r="J35" s="186">
        <v>8984</v>
      </c>
      <c r="K35" s="186">
        <v>10931</v>
      </c>
      <c r="L35" s="186">
        <v>39830</v>
      </c>
      <c r="M35" s="186">
        <v>69</v>
      </c>
      <c r="N35" s="186">
        <v>7894</v>
      </c>
      <c r="O35" s="186">
        <v>102</v>
      </c>
      <c r="P35" s="186">
        <v>10776</v>
      </c>
      <c r="Q35" s="186">
        <v>171</v>
      </c>
      <c r="R35" s="186">
        <v>18670</v>
      </c>
    </row>
    <row r="36" spans="1:18" ht="15.75">
      <c r="A36" s="193">
        <v>19</v>
      </c>
      <c r="B36" s="194" t="s">
        <v>157</v>
      </c>
      <c r="C36" s="186">
        <v>57</v>
      </c>
      <c r="D36" s="186">
        <v>411.56</v>
      </c>
      <c r="E36" s="186">
        <v>0</v>
      </c>
      <c r="F36" s="186">
        <v>0</v>
      </c>
      <c r="G36" s="186">
        <v>28</v>
      </c>
      <c r="H36" s="186">
        <v>2266.89</v>
      </c>
      <c r="I36" s="186">
        <v>0</v>
      </c>
      <c r="J36" s="186">
        <v>0</v>
      </c>
      <c r="K36" s="186">
        <v>85</v>
      </c>
      <c r="L36" s="186">
        <v>2678.45</v>
      </c>
      <c r="M36" s="186">
        <v>3</v>
      </c>
      <c r="N36" s="186">
        <v>1375</v>
      </c>
      <c r="O36" s="186">
        <v>0</v>
      </c>
      <c r="P36" s="186">
        <v>0</v>
      </c>
      <c r="Q36" s="186">
        <v>3</v>
      </c>
      <c r="R36" s="186">
        <v>1375</v>
      </c>
    </row>
    <row r="37" spans="1:18" ht="15.75">
      <c r="A37" s="195"/>
      <c r="B37" s="192" t="s">
        <v>158</v>
      </c>
      <c r="C37" s="190">
        <v>13112</v>
      </c>
      <c r="D37" s="190">
        <v>49855.5</v>
      </c>
      <c r="E37" s="190">
        <v>43911</v>
      </c>
      <c r="F37" s="190">
        <v>87830.68</v>
      </c>
      <c r="G37" s="190">
        <v>3578</v>
      </c>
      <c r="H37" s="190">
        <v>133089.89</v>
      </c>
      <c r="I37" s="190">
        <v>6170</v>
      </c>
      <c r="J37" s="190">
        <v>54359</v>
      </c>
      <c r="K37" s="190">
        <v>66771</v>
      </c>
      <c r="L37" s="190">
        <v>325135.07</v>
      </c>
      <c r="M37" s="190">
        <v>226</v>
      </c>
      <c r="N37" s="190">
        <v>75226</v>
      </c>
      <c r="O37" s="190">
        <v>188</v>
      </c>
      <c r="P37" s="190">
        <v>41429</v>
      </c>
      <c r="Q37" s="190">
        <v>414</v>
      </c>
      <c r="R37" s="190">
        <v>116655</v>
      </c>
    </row>
    <row r="38" spans="1:18" ht="15.75">
      <c r="A38" s="191" t="s">
        <v>162</v>
      </c>
      <c r="B38" s="192" t="s">
        <v>163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</row>
    <row r="39" spans="1:18" ht="15.75">
      <c r="A39" s="193">
        <v>1</v>
      </c>
      <c r="B39" s="194" t="s">
        <v>62</v>
      </c>
      <c r="C39" s="186">
        <v>1790</v>
      </c>
      <c r="D39" s="186">
        <v>12367</v>
      </c>
      <c r="E39" s="186">
        <v>19900</v>
      </c>
      <c r="F39" s="186">
        <v>32642</v>
      </c>
      <c r="G39" s="186">
        <v>395</v>
      </c>
      <c r="H39" s="186">
        <v>20516.15</v>
      </c>
      <c r="I39" s="186">
        <v>1455</v>
      </c>
      <c r="J39" s="186">
        <v>35681</v>
      </c>
      <c r="K39" s="186">
        <v>23540</v>
      </c>
      <c r="L39" s="186">
        <v>101206.15</v>
      </c>
      <c r="M39" s="186">
        <v>146</v>
      </c>
      <c r="N39" s="186">
        <v>4566</v>
      </c>
      <c r="O39" s="186">
        <v>246</v>
      </c>
      <c r="P39" s="186">
        <v>14877.72</v>
      </c>
      <c r="Q39" s="186">
        <v>392</v>
      </c>
      <c r="R39" s="186">
        <v>19443.72</v>
      </c>
    </row>
    <row r="40" spans="1:18" ht="15.75">
      <c r="A40" s="193">
        <v>2</v>
      </c>
      <c r="B40" s="194" t="s">
        <v>247</v>
      </c>
      <c r="C40" s="186">
        <v>30</v>
      </c>
      <c r="D40" s="186">
        <v>1128</v>
      </c>
      <c r="E40" s="186">
        <v>25</v>
      </c>
      <c r="F40" s="186">
        <v>140</v>
      </c>
      <c r="G40" s="186">
        <v>39</v>
      </c>
      <c r="H40" s="186">
        <v>4643</v>
      </c>
      <c r="I40" s="186">
        <v>2</v>
      </c>
      <c r="J40" s="186">
        <v>135</v>
      </c>
      <c r="K40" s="186">
        <v>96</v>
      </c>
      <c r="L40" s="186">
        <v>6046</v>
      </c>
      <c r="M40" s="186">
        <v>3</v>
      </c>
      <c r="N40" s="186">
        <v>5231</v>
      </c>
      <c r="O40" s="186">
        <v>0</v>
      </c>
      <c r="P40" s="186">
        <v>0</v>
      </c>
      <c r="Q40" s="186">
        <v>3</v>
      </c>
      <c r="R40" s="186">
        <v>5231</v>
      </c>
    </row>
    <row r="41" spans="1:18" ht="15.75">
      <c r="A41" s="195">
        <v>3</v>
      </c>
      <c r="B41" s="196" t="s">
        <v>163</v>
      </c>
      <c r="C41" s="186">
        <v>1923</v>
      </c>
      <c r="D41" s="186">
        <v>25201.56</v>
      </c>
      <c r="E41" s="186">
        <v>6976</v>
      </c>
      <c r="F41" s="186">
        <v>26091.14</v>
      </c>
      <c r="G41" s="186">
        <v>2223</v>
      </c>
      <c r="H41" s="186">
        <v>66731.53</v>
      </c>
      <c r="I41" s="186">
        <v>8084</v>
      </c>
      <c r="J41" s="186">
        <v>75529.59</v>
      </c>
      <c r="K41" s="186">
        <v>19206</v>
      </c>
      <c r="L41" s="186">
        <v>193553.82</v>
      </c>
      <c r="M41" s="186">
        <v>266</v>
      </c>
      <c r="N41" s="186">
        <v>45980.56</v>
      </c>
      <c r="O41" s="186">
        <v>798</v>
      </c>
      <c r="P41" s="186">
        <v>75142.73</v>
      </c>
      <c r="Q41" s="186">
        <v>1064</v>
      </c>
      <c r="R41" s="186">
        <v>121123.29</v>
      </c>
    </row>
    <row r="42" spans="1:18" ht="15.75">
      <c r="A42" s="197"/>
      <c r="B42" s="192" t="s">
        <v>255</v>
      </c>
      <c r="C42" s="186">
        <v>3743</v>
      </c>
      <c r="D42" s="186">
        <v>38696.56</v>
      </c>
      <c r="E42" s="186">
        <v>26901</v>
      </c>
      <c r="F42" s="186">
        <v>58873.14</v>
      </c>
      <c r="G42" s="186">
        <v>2657</v>
      </c>
      <c r="H42" s="186">
        <v>91890.68</v>
      </c>
      <c r="I42" s="186">
        <v>9541</v>
      </c>
      <c r="J42" s="186">
        <v>111345.59</v>
      </c>
      <c r="K42" s="186">
        <v>42842</v>
      </c>
      <c r="L42" s="186">
        <v>300805.97</v>
      </c>
      <c r="M42" s="186">
        <v>415</v>
      </c>
      <c r="N42" s="186">
        <v>55777.56</v>
      </c>
      <c r="O42" s="186">
        <v>1044</v>
      </c>
      <c r="P42" s="186">
        <v>90020.45</v>
      </c>
      <c r="Q42" s="186">
        <v>1459</v>
      </c>
      <c r="R42" s="186">
        <v>145798.01</v>
      </c>
    </row>
    <row r="43" spans="1:18" ht="12.75">
      <c r="A43" s="198"/>
      <c r="B43" s="199" t="s">
        <v>318</v>
      </c>
      <c r="C43" s="190">
        <v>52452</v>
      </c>
      <c r="D43" s="190">
        <v>264240.06</v>
      </c>
      <c r="E43" s="190">
        <v>352583</v>
      </c>
      <c r="F43" s="190">
        <v>521493.82</v>
      </c>
      <c r="G43" s="190">
        <v>17202</v>
      </c>
      <c r="H43" s="190">
        <v>707418.57</v>
      </c>
      <c r="I43" s="190">
        <v>53279</v>
      </c>
      <c r="J43" s="190">
        <v>527373.59</v>
      </c>
      <c r="K43" s="190">
        <v>475516</v>
      </c>
      <c r="L43" s="190">
        <v>2020526.04</v>
      </c>
      <c r="M43" s="190">
        <v>3868</v>
      </c>
      <c r="N43" s="190">
        <v>489974.56</v>
      </c>
      <c r="O43" s="190">
        <v>4279</v>
      </c>
      <c r="P43" s="190">
        <v>1011785.45</v>
      </c>
      <c r="Q43" s="190">
        <v>8147</v>
      </c>
      <c r="R43" s="190">
        <v>1501760.01</v>
      </c>
    </row>
    <row r="44" spans="1:18" ht="12.75">
      <c r="A44" s="200" t="s">
        <v>178</v>
      </c>
      <c r="B44" s="199" t="s">
        <v>179</v>
      </c>
      <c r="C44" s="186"/>
      <c r="D44" s="201"/>
      <c r="E44" s="178"/>
      <c r="F44" s="179"/>
      <c r="G44" s="179"/>
      <c r="H44" s="179"/>
      <c r="I44" s="179"/>
      <c r="J44" s="179"/>
      <c r="K44" s="179"/>
      <c r="L44" s="179"/>
      <c r="M44" s="179"/>
      <c r="N44" s="179"/>
      <c r="O44" s="186"/>
      <c r="P44" s="186"/>
      <c r="Q44" s="186"/>
      <c r="R44" s="186"/>
    </row>
    <row r="45" spans="1:18" ht="12.75">
      <c r="A45" s="198">
        <v>1</v>
      </c>
      <c r="B45" s="202" t="s">
        <v>319</v>
      </c>
      <c r="C45" s="186">
        <v>3384</v>
      </c>
      <c r="D45" s="186">
        <v>3083</v>
      </c>
      <c r="E45" s="186">
        <v>5295</v>
      </c>
      <c r="F45" s="186">
        <v>4528</v>
      </c>
      <c r="G45" s="186">
        <v>1</v>
      </c>
      <c r="H45" s="186">
        <v>29</v>
      </c>
      <c r="I45" s="186">
        <v>0</v>
      </c>
      <c r="J45" s="186">
        <v>0</v>
      </c>
      <c r="K45" s="186">
        <v>8680</v>
      </c>
      <c r="L45" s="186">
        <v>7640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0</v>
      </c>
    </row>
    <row r="46" spans="1:18" ht="12.75">
      <c r="A46" s="198">
        <v>2</v>
      </c>
      <c r="B46" s="202" t="s">
        <v>181</v>
      </c>
      <c r="C46" s="186">
        <v>448</v>
      </c>
      <c r="D46" s="186">
        <v>427</v>
      </c>
      <c r="E46" s="186">
        <v>4561</v>
      </c>
      <c r="F46" s="186">
        <v>2095</v>
      </c>
      <c r="G46" s="186">
        <v>0</v>
      </c>
      <c r="H46" s="186">
        <v>0</v>
      </c>
      <c r="I46" s="186">
        <v>0</v>
      </c>
      <c r="J46" s="186">
        <v>0</v>
      </c>
      <c r="K46" s="186">
        <v>5009</v>
      </c>
      <c r="L46" s="186">
        <v>2522</v>
      </c>
      <c r="M46" s="186"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0</v>
      </c>
    </row>
    <row r="47" spans="1:18" ht="12.75">
      <c r="A47" s="198">
        <v>3</v>
      </c>
      <c r="B47" s="202" t="s">
        <v>182</v>
      </c>
      <c r="C47" s="186">
        <v>230</v>
      </c>
      <c r="D47" s="186">
        <v>431</v>
      </c>
      <c r="E47" s="186">
        <v>646</v>
      </c>
      <c r="F47" s="186">
        <v>837</v>
      </c>
      <c r="G47" s="186">
        <v>7</v>
      </c>
      <c r="H47" s="186">
        <v>354</v>
      </c>
      <c r="I47" s="186">
        <v>9</v>
      </c>
      <c r="J47" s="186">
        <v>198</v>
      </c>
      <c r="K47" s="186">
        <v>892</v>
      </c>
      <c r="L47" s="186">
        <v>1820</v>
      </c>
      <c r="M47" s="186">
        <v>0</v>
      </c>
      <c r="N47" s="186">
        <v>0</v>
      </c>
      <c r="O47" s="186">
        <v>3</v>
      </c>
      <c r="P47" s="186">
        <v>990</v>
      </c>
      <c r="Q47" s="186">
        <v>3</v>
      </c>
      <c r="R47" s="186">
        <v>990</v>
      </c>
    </row>
    <row r="48" spans="1:18" ht="12.75">
      <c r="A48" s="198">
        <v>4</v>
      </c>
      <c r="B48" s="202" t="s">
        <v>183</v>
      </c>
      <c r="C48" s="186">
        <v>10488</v>
      </c>
      <c r="D48" s="186">
        <v>9194</v>
      </c>
      <c r="E48" s="186">
        <v>60302</v>
      </c>
      <c r="F48" s="186">
        <v>43460</v>
      </c>
      <c r="G48" s="186">
        <v>102</v>
      </c>
      <c r="H48" s="186">
        <v>571</v>
      </c>
      <c r="I48" s="186">
        <v>218</v>
      </c>
      <c r="J48" s="186">
        <v>1288</v>
      </c>
      <c r="K48" s="186">
        <v>71110</v>
      </c>
      <c r="L48" s="186">
        <v>54513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</row>
    <row r="49" spans="1:18" ht="12.75">
      <c r="A49" s="198">
        <v>5</v>
      </c>
      <c r="B49" s="202" t="s">
        <v>184</v>
      </c>
      <c r="C49" s="186">
        <v>13182</v>
      </c>
      <c r="D49" s="186">
        <v>9590</v>
      </c>
      <c r="E49" s="186">
        <v>16116</v>
      </c>
      <c r="F49" s="186">
        <v>9697</v>
      </c>
      <c r="G49" s="186">
        <v>35</v>
      </c>
      <c r="H49" s="186">
        <v>1061</v>
      </c>
      <c r="I49" s="186">
        <v>228</v>
      </c>
      <c r="J49" s="186">
        <v>315</v>
      </c>
      <c r="K49" s="186">
        <v>29561</v>
      </c>
      <c r="L49" s="186">
        <v>20663</v>
      </c>
      <c r="M49" s="186">
        <v>0</v>
      </c>
      <c r="N49" s="186">
        <v>0</v>
      </c>
      <c r="O49" s="186">
        <v>0</v>
      </c>
      <c r="P49" s="186">
        <v>0</v>
      </c>
      <c r="Q49" s="186">
        <v>0</v>
      </c>
      <c r="R49" s="186">
        <v>0</v>
      </c>
    </row>
    <row r="50" spans="1:18" ht="12.75">
      <c r="A50" s="198">
        <v>6</v>
      </c>
      <c r="B50" s="202" t="s">
        <v>185</v>
      </c>
      <c r="C50" s="186">
        <v>0</v>
      </c>
      <c r="D50" s="186">
        <v>0</v>
      </c>
      <c r="E50" s="186">
        <v>1261</v>
      </c>
      <c r="F50" s="186">
        <v>497.38</v>
      </c>
      <c r="G50" s="186">
        <v>0</v>
      </c>
      <c r="H50" s="186">
        <v>0</v>
      </c>
      <c r="I50" s="186">
        <v>0</v>
      </c>
      <c r="J50" s="186">
        <v>0</v>
      </c>
      <c r="K50" s="186">
        <v>1261</v>
      </c>
      <c r="L50" s="186">
        <v>497.38</v>
      </c>
      <c r="M50" s="186">
        <v>0</v>
      </c>
      <c r="N50" s="186">
        <v>0</v>
      </c>
      <c r="O50" s="186">
        <v>0</v>
      </c>
      <c r="P50" s="186">
        <v>0</v>
      </c>
      <c r="Q50" s="186">
        <v>0</v>
      </c>
      <c r="R50" s="186">
        <v>0</v>
      </c>
    </row>
    <row r="51" spans="1:18" ht="12.75">
      <c r="A51" s="198"/>
      <c r="B51" s="199" t="s">
        <v>186</v>
      </c>
      <c r="C51" s="190">
        <v>27732</v>
      </c>
      <c r="D51" s="190">
        <v>22725</v>
      </c>
      <c r="E51" s="190">
        <v>88181</v>
      </c>
      <c r="F51" s="190">
        <v>61114.38</v>
      </c>
      <c r="G51" s="190">
        <v>145</v>
      </c>
      <c r="H51" s="190">
        <v>2015</v>
      </c>
      <c r="I51" s="190">
        <v>455</v>
      </c>
      <c r="J51" s="190">
        <v>1801</v>
      </c>
      <c r="K51" s="190">
        <v>116513</v>
      </c>
      <c r="L51" s="190">
        <v>87655.38</v>
      </c>
      <c r="M51" s="190">
        <v>0</v>
      </c>
      <c r="N51" s="190">
        <v>0</v>
      </c>
      <c r="O51" s="190">
        <v>3</v>
      </c>
      <c r="P51" s="190">
        <v>990</v>
      </c>
      <c r="Q51" s="190">
        <v>3</v>
      </c>
      <c r="R51" s="190">
        <v>990</v>
      </c>
    </row>
    <row r="52" spans="1:18" ht="12.75">
      <c r="A52" s="424" t="s">
        <v>320</v>
      </c>
      <c r="B52" s="424"/>
      <c r="C52" s="190">
        <v>80184</v>
      </c>
      <c r="D52" s="190">
        <v>286965.06</v>
      </c>
      <c r="E52" s="190">
        <v>440764</v>
      </c>
      <c r="F52" s="190">
        <v>582608.2</v>
      </c>
      <c r="G52" s="190">
        <v>17347</v>
      </c>
      <c r="H52" s="190">
        <v>709433.57</v>
      </c>
      <c r="I52" s="190">
        <v>53734</v>
      </c>
      <c r="J52" s="190">
        <v>529174.59</v>
      </c>
      <c r="K52" s="190">
        <v>592029</v>
      </c>
      <c r="L52" s="190">
        <v>2108181.42</v>
      </c>
      <c r="M52" s="190">
        <v>3868</v>
      </c>
      <c r="N52" s="190">
        <v>489974.56</v>
      </c>
      <c r="O52" s="190">
        <v>4282</v>
      </c>
      <c r="P52" s="190">
        <v>1012775.45</v>
      </c>
      <c r="Q52" s="190">
        <v>8150</v>
      </c>
      <c r="R52" s="190">
        <v>1502750.01</v>
      </c>
    </row>
    <row r="53" spans="1:18" ht="15.75">
      <c r="A53" s="195" t="s">
        <v>189</v>
      </c>
      <c r="B53" s="192" t="s">
        <v>321</v>
      </c>
      <c r="C53" s="178">
        <v>1435</v>
      </c>
      <c r="D53" s="178">
        <v>3953</v>
      </c>
      <c r="E53" s="178">
        <v>52</v>
      </c>
      <c r="F53" s="178">
        <v>827</v>
      </c>
      <c r="G53" s="178">
        <v>3</v>
      </c>
      <c r="H53" s="178">
        <v>20474</v>
      </c>
      <c r="I53" s="178">
        <v>0</v>
      </c>
      <c r="J53" s="178">
        <v>0</v>
      </c>
      <c r="K53" s="178">
        <v>1490</v>
      </c>
      <c r="L53" s="178">
        <v>25254</v>
      </c>
      <c r="M53" s="178">
        <v>0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</row>
    <row r="54" spans="1:18" ht="15.75">
      <c r="A54" s="203" t="s">
        <v>195</v>
      </c>
      <c r="B54" s="204" t="s">
        <v>196</v>
      </c>
      <c r="C54" s="178">
        <v>4050</v>
      </c>
      <c r="D54" s="178">
        <v>34993</v>
      </c>
      <c r="E54" s="178">
        <v>1230</v>
      </c>
      <c r="F54" s="178">
        <v>10613</v>
      </c>
      <c r="G54" s="178">
        <v>1104</v>
      </c>
      <c r="H54" s="178">
        <v>51576</v>
      </c>
      <c r="I54" s="178">
        <v>407</v>
      </c>
      <c r="J54" s="178">
        <v>15964</v>
      </c>
      <c r="K54" s="178">
        <v>6791</v>
      </c>
      <c r="L54" s="178">
        <v>113146</v>
      </c>
      <c r="M54" s="178">
        <v>8</v>
      </c>
      <c r="N54" s="178">
        <v>3076</v>
      </c>
      <c r="O54" s="178">
        <v>7</v>
      </c>
      <c r="P54" s="178">
        <v>2110</v>
      </c>
      <c r="Q54" s="178">
        <v>15</v>
      </c>
      <c r="R54" s="178">
        <v>5186</v>
      </c>
    </row>
    <row r="55" spans="1:18" ht="12.75">
      <c r="A55" s="179"/>
      <c r="B55" s="182" t="s">
        <v>198</v>
      </c>
      <c r="C55" s="205">
        <v>85669</v>
      </c>
      <c r="D55" s="205">
        <v>325911.06</v>
      </c>
      <c r="E55" s="205">
        <v>442046</v>
      </c>
      <c r="F55" s="205">
        <v>594048.2</v>
      </c>
      <c r="G55" s="205">
        <v>18454</v>
      </c>
      <c r="H55" s="205">
        <v>781483.57</v>
      </c>
      <c r="I55" s="205">
        <v>54141</v>
      </c>
      <c r="J55" s="205">
        <v>545138.59</v>
      </c>
      <c r="K55" s="205">
        <v>600310</v>
      </c>
      <c r="L55" s="205">
        <v>2246581.42</v>
      </c>
      <c r="M55" s="205">
        <v>3876</v>
      </c>
      <c r="N55" s="205">
        <v>493050.56</v>
      </c>
      <c r="O55" s="205">
        <v>4289</v>
      </c>
      <c r="P55" s="205">
        <v>1014885.45</v>
      </c>
      <c r="Q55" s="205">
        <v>8165</v>
      </c>
      <c r="R55" s="205">
        <v>1507936.01</v>
      </c>
    </row>
  </sheetData>
  <mergeCells count="24">
    <mergeCell ref="Q7:R7"/>
    <mergeCell ref="C8:D8"/>
    <mergeCell ref="E8:F8"/>
    <mergeCell ref="A52:B52"/>
    <mergeCell ref="A1:B7"/>
    <mergeCell ref="C1:J1"/>
    <mergeCell ref="K1:R1"/>
    <mergeCell ref="C2:J2"/>
    <mergeCell ref="K2:R2"/>
    <mergeCell ref="C3:J3"/>
    <mergeCell ref="C6:F6"/>
    <mergeCell ref="G6:J6"/>
    <mergeCell ref="M6:R6"/>
    <mergeCell ref="C7:D7"/>
    <mergeCell ref="E7:F7"/>
    <mergeCell ref="G7:H7"/>
    <mergeCell ref="I7:J7"/>
    <mergeCell ref="K7:L7"/>
    <mergeCell ref="M7:N7"/>
    <mergeCell ref="O7:P7"/>
    <mergeCell ref="C4:J4"/>
    <mergeCell ref="K4:R4"/>
    <mergeCell ref="K5:M5"/>
    <mergeCell ref="Q5:R5"/>
  </mergeCells>
  <printOptions/>
  <pageMargins left="0.75" right="0.75" top="1" bottom="1" header="0.5" footer="0.5"/>
  <pageSetup horizontalDpi="600" verticalDpi="600" orientation="portrait" scale="8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2011-03-21T09:09:16Z</cp:lastPrinted>
  <dcterms:created xsi:type="dcterms:W3CDTF">1996-10-14T23:33:28Z</dcterms:created>
  <dcterms:modified xsi:type="dcterms:W3CDTF">2011-03-21T10:25:00Z</dcterms:modified>
  <cp:category/>
  <cp:version/>
  <cp:contentType/>
  <cp:contentStatus/>
</cp:coreProperties>
</file>